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ARQUIVOS\Downloads\"/>
    </mc:Choice>
  </mc:AlternateContent>
  <bookViews>
    <workbookView xWindow="0" yWindow="0" windowWidth="38400" windowHeight="12330"/>
  </bookViews>
  <sheets>
    <sheet name="Ficha de Atribuiçãode Cat." sheetId="1" r:id="rId1"/>
    <sheet name="Planilha1" sheetId="2" r:id="rId2"/>
  </sheets>
  <calcPr calcId="162913"/>
  <extLst>
    <ext uri="GoogleSheetsCustomDataVersion1">
      <go:sheetsCustomData xmlns:go="http://customooxmlschemas.google.com/" r:id="rId5" roundtripDataSignature="AMtx7mjr7QAf8ZF4YAYiS77jzYHHFvRVmw=="/>
    </ext>
  </extLst>
</workbook>
</file>

<file path=xl/calcChain.xml><?xml version="1.0" encoding="utf-8"?>
<calcChain xmlns="http://schemas.openxmlformats.org/spreadsheetml/2006/main">
  <c r="H98" i="1" l="1"/>
  <c r="H97" i="1"/>
  <c r="H96" i="1"/>
  <c r="H95" i="1"/>
  <c r="I95" i="1" s="1"/>
  <c r="H94" i="1"/>
  <c r="H93" i="1"/>
  <c r="H92" i="1"/>
  <c r="H91" i="1"/>
  <c r="I91" i="1" s="1"/>
  <c r="H90" i="1"/>
  <c r="H89" i="1"/>
  <c r="H88" i="1"/>
  <c r="H87" i="1"/>
  <c r="I87" i="1" s="1"/>
  <c r="H86" i="1"/>
  <c r="H85" i="1"/>
  <c r="H84" i="1"/>
  <c r="H83" i="1"/>
  <c r="I83" i="1" s="1"/>
  <c r="H82" i="1"/>
  <c r="H81" i="1"/>
  <c r="H80" i="1"/>
  <c r="H79" i="1"/>
  <c r="I79" i="1" s="1"/>
  <c r="H78" i="1"/>
  <c r="H77" i="1"/>
  <c r="H76" i="1"/>
  <c r="H75" i="1"/>
  <c r="I75" i="1" s="1"/>
  <c r="H74" i="1"/>
  <c r="H73" i="1"/>
  <c r="H72" i="1"/>
  <c r="H71" i="1"/>
  <c r="I71" i="1" s="1"/>
  <c r="H70" i="1"/>
  <c r="H69" i="1"/>
  <c r="H68" i="1"/>
  <c r="H67" i="1"/>
  <c r="I67" i="1" s="1"/>
  <c r="H66" i="1"/>
  <c r="H65" i="1"/>
  <c r="H64" i="1"/>
  <c r="H63" i="1"/>
  <c r="I63" i="1" s="1"/>
  <c r="H62" i="1"/>
  <c r="H61" i="1"/>
  <c r="H60" i="1"/>
  <c r="I60" i="1" s="1"/>
  <c r="H59" i="1"/>
  <c r="I59" i="1" s="1"/>
  <c r="H58" i="1"/>
  <c r="H57" i="1"/>
  <c r="H56" i="1"/>
  <c r="I56" i="1" s="1"/>
  <c r="H55" i="1"/>
  <c r="I55" i="1" s="1"/>
  <c r="H54" i="1"/>
  <c r="H53" i="1"/>
  <c r="H52" i="1"/>
  <c r="I52" i="1" s="1"/>
  <c r="H51" i="1"/>
  <c r="I51" i="1" s="1"/>
  <c r="H50" i="1"/>
  <c r="H49" i="1"/>
  <c r="H48" i="1"/>
  <c r="I48" i="1" s="1"/>
  <c r="H47" i="1"/>
  <c r="I47" i="1" s="1"/>
  <c r="H46" i="1"/>
  <c r="H45" i="1"/>
  <c r="H44" i="1"/>
  <c r="I44" i="1" s="1"/>
  <c r="H43" i="1"/>
  <c r="I43" i="1" s="1"/>
  <c r="H42" i="1"/>
  <c r="H41" i="1"/>
  <c r="H40" i="1"/>
  <c r="I40" i="1" s="1"/>
  <c r="H39" i="1"/>
  <c r="I39" i="1" s="1"/>
  <c r="H38" i="1"/>
  <c r="H37" i="1"/>
  <c r="H36" i="1"/>
  <c r="I36" i="1" s="1"/>
  <c r="H35" i="1"/>
  <c r="I35" i="1" s="1"/>
  <c r="H34" i="1"/>
  <c r="H33" i="1"/>
  <c r="H32" i="1"/>
  <c r="I32" i="1" s="1"/>
  <c r="H31" i="1"/>
  <c r="I31" i="1" s="1"/>
  <c r="H30" i="1"/>
  <c r="H29" i="1"/>
  <c r="H28" i="1"/>
  <c r="I28" i="1" s="1"/>
  <c r="H27" i="1"/>
  <c r="I27" i="1" s="1"/>
  <c r="H26" i="1"/>
  <c r="H25" i="1"/>
  <c r="H24" i="1"/>
  <c r="I24" i="1" s="1"/>
  <c r="H23" i="1"/>
  <c r="I23" i="1" s="1"/>
  <c r="H22" i="1"/>
  <c r="H21" i="1"/>
  <c r="H20" i="1"/>
  <c r="I20" i="1" s="1"/>
  <c r="H19" i="1"/>
  <c r="I19" i="1" s="1"/>
  <c r="H18" i="1"/>
  <c r="H17" i="1"/>
  <c r="H16" i="1"/>
  <c r="I16" i="1" s="1"/>
  <c r="H15" i="1"/>
  <c r="I15" i="1" s="1"/>
  <c r="H14" i="1"/>
  <c r="H13" i="1"/>
  <c r="H9" i="1" s="1"/>
  <c r="I17" i="1" l="1"/>
  <c r="I21" i="1"/>
  <c r="I25" i="1"/>
  <c r="I29" i="1"/>
  <c r="I33" i="1"/>
  <c r="I37" i="1"/>
  <c r="I41" i="1"/>
  <c r="I45" i="1"/>
  <c r="I49" i="1"/>
  <c r="I53" i="1"/>
  <c r="I57" i="1"/>
  <c r="I61" i="1"/>
  <c r="I65" i="1"/>
  <c r="I69" i="1"/>
  <c r="I73" i="1"/>
  <c r="I77" i="1"/>
  <c r="I81" i="1"/>
  <c r="I85" i="1"/>
  <c r="I89" i="1"/>
  <c r="I93" i="1"/>
  <c r="I97" i="1"/>
  <c r="I64" i="1"/>
  <c r="I68" i="1"/>
  <c r="I72" i="1"/>
  <c r="I76" i="1"/>
  <c r="I80" i="1"/>
  <c r="I84" i="1"/>
  <c r="I88" i="1"/>
  <c r="I92" i="1"/>
  <c r="I96" i="1"/>
  <c r="I14" i="1"/>
  <c r="I18" i="1"/>
  <c r="I22" i="1"/>
  <c r="I26" i="1"/>
  <c r="I30" i="1"/>
  <c r="I34" i="1"/>
  <c r="I38" i="1"/>
  <c r="I42" i="1"/>
  <c r="I46" i="1"/>
  <c r="I50" i="1"/>
  <c r="I54" i="1"/>
  <c r="I58" i="1"/>
  <c r="I62" i="1"/>
  <c r="I66" i="1"/>
  <c r="I70" i="1"/>
  <c r="I74" i="1"/>
  <c r="I78" i="1"/>
  <c r="I82" i="1"/>
  <c r="I86" i="1"/>
  <c r="I90" i="1"/>
  <c r="I94" i="1"/>
  <c r="I98" i="1"/>
  <c r="I13" i="1"/>
</calcChain>
</file>

<file path=xl/sharedStrings.xml><?xml version="1.0" encoding="utf-8"?>
<sst xmlns="http://schemas.openxmlformats.org/spreadsheetml/2006/main" count="291" uniqueCount="202">
  <si>
    <t>CRITÉRIO DE CATEGORÍA</t>
  </si>
  <si>
    <t>A1</t>
  </si>
  <si>
    <t>Ficha de Atribuição de Categoria</t>
  </si>
  <si>
    <t>A</t>
  </si>
  <si>
    <t>B</t>
  </si>
  <si>
    <t>C</t>
  </si>
  <si>
    <t>DATA:</t>
  </si>
  <si>
    <t>CAPÍTULOS:</t>
  </si>
  <si>
    <t>OBRA:</t>
  </si>
  <si>
    <t>XICA DA SILVA</t>
  </si>
  <si>
    <t>SOMA DE PTS:</t>
  </si>
  <si>
    <t>ELENCO</t>
  </si>
  <si>
    <t>NOME ARTÍSTICO</t>
  </si>
  <si>
    <t>PERSONAGEM</t>
  </si>
  <si>
    <t>CATEGORIA</t>
  </si>
  <si>
    <t>/</t>
  </si>
  <si>
    <t>PONTOS</t>
  </si>
  <si>
    <t>%</t>
  </si>
  <si>
    <t>Taís Araújo</t>
  </si>
  <si>
    <t>Xica da Silva</t>
  </si>
  <si>
    <t>Victor Wagner</t>
  </si>
  <si>
    <t>Contratador João Fernandes de Oliveira</t>
  </si>
  <si>
    <t>Drica Moraes</t>
  </si>
  <si>
    <t>Violante Cabral</t>
  </si>
  <si>
    <t>Carla Regina</t>
  </si>
  <si>
    <t>Maria das Dores Gonçalo (Das Dores)</t>
  </si>
  <si>
    <t>Murilo Rosa</t>
  </si>
  <si>
    <t>Martim Caldeira Brant</t>
  </si>
  <si>
    <t>Guilherme Piva</t>
  </si>
  <si>
    <t>José Maria (Zé Mulher)</t>
  </si>
  <si>
    <t>Zezé Motta</t>
  </si>
  <si>
    <t>Maria da Silva /Xica da Silva (idosa - último capítulo)</t>
  </si>
  <si>
    <t>Carlos Alberto</t>
  </si>
  <si>
    <t>Sargento-Mor Thomaz Cabral</t>
  </si>
  <si>
    <t>Teresa Sequerra</t>
  </si>
  <si>
    <t>Micaela Cabral</t>
  </si>
  <si>
    <t>Eduardo Dussek</t>
  </si>
  <si>
    <t>Capitão-mor Emanuel Gonçalo</t>
  </si>
  <si>
    <t>Fernando Eiras</t>
  </si>
  <si>
    <t>Dom Luís Felipe Cabral</t>
  </si>
  <si>
    <t>Giovanna Antonelli</t>
  </si>
  <si>
    <t>Elvira</t>
  </si>
  <si>
    <t>Miriam Pires</t>
  </si>
  <si>
    <t>Bemvinda</t>
  </si>
  <si>
    <t>Maurício Gonçalves</t>
  </si>
  <si>
    <t>Quilôa</t>
  </si>
  <si>
    <t>Maria Clara Mattos</t>
  </si>
  <si>
    <t>Paulina Caldeira Brant</t>
  </si>
  <si>
    <t>Ângela Leal</t>
  </si>
  <si>
    <t>Marquesa Carlota</t>
  </si>
  <si>
    <t>Eliana Guttman</t>
  </si>
  <si>
    <t>Maria do Céu Gonçalo</t>
  </si>
  <si>
    <t>Alexandre Lippiani</t>
  </si>
  <si>
    <t>Padre Eurico</t>
  </si>
  <si>
    <t>Altair Lima</t>
  </si>
  <si>
    <t>Jacobino</t>
  </si>
  <si>
    <t>Rita Ribeiro</t>
  </si>
  <si>
    <t>Úrsula Aguiar</t>
  </si>
  <si>
    <t>Matheus Petinatti</t>
  </si>
  <si>
    <t>Xavier Cabral</t>
  </si>
  <si>
    <t>Edson Montenegro</t>
  </si>
  <si>
    <t>Mandinga</t>
  </si>
  <si>
    <t>Jayme Periard</t>
  </si>
  <si>
    <t>Félix</t>
  </si>
  <si>
    <t>Maria Alves</t>
  </si>
  <si>
    <t>Rosa</t>
  </si>
  <si>
    <t>Lucimara Martins</t>
  </si>
  <si>
    <t>Maria Benguela</t>
  </si>
  <si>
    <t>Adriane Galisteu</t>
  </si>
  <si>
    <t>Clara</t>
  </si>
  <si>
    <t>José Steinberg</t>
  </si>
  <si>
    <t>Padre Aguiar</t>
  </si>
  <si>
    <t>André Felipe Di Mauro</t>
  </si>
  <si>
    <t>Dom Duarte</t>
  </si>
  <si>
    <t>Leci Brandão</t>
  </si>
  <si>
    <t>Severina</t>
  </si>
  <si>
    <t>Joana Limaverde</t>
  </si>
  <si>
    <t>Catarina</t>
  </si>
  <si>
    <t>Déo Garcez</t>
  </si>
  <si>
    <t>Escravo Paulo</t>
  </si>
  <si>
    <t>Dalton Vigh</t>
  </si>
  <si>
    <t>Walney Costa</t>
  </si>
  <si>
    <t>Dr. Lourenço</t>
  </si>
  <si>
    <t>Reinaldo Gonzaga</t>
  </si>
  <si>
    <t>Contratador Felisberto Caldeira Brant</t>
  </si>
  <si>
    <t>Sérgio Viotti</t>
  </si>
  <si>
    <t>Conde da Barca</t>
  </si>
  <si>
    <t>Sérgio Britto</t>
  </si>
  <si>
    <t>Conde Valadares</t>
  </si>
  <si>
    <t>Léa Garcia</t>
  </si>
  <si>
    <t>Sebastiana (Bastiana)</t>
  </si>
  <si>
    <t>Lu Grimaldi</t>
  </si>
  <si>
    <t>Fausta</t>
  </si>
  <si>
    <t>Andréa Avancini</t>
  </si>
  <si>
    <t>Eugênia</t>
  </si>
  <si>
    <t>Sílvia Buarque</t>
  </si>
  <si>
    <t>Elisa</t>
  </si>
  <si>
    <t>Marcos Breda</t>
  </si>
  <si>
    <t>Amadeu</t>
  </si>
  <si>
    <t>Paulo César Grande</t>
  </si>
  <si>
    <t>Evaristo de Sepúlveda Toledo</t>
  </si>
  <si>
    <t>Paulo Reis</t>
  </si>
  <si>
    <t>Comandante Lopes Carvalho</t>
  </si>
  <si>
    <t>Kristhel Byancco</t>
  </si>
  <si>
    <t>Emerenciana Caldeira Brant</t>
  </si>
  <si>
    <t>Ana Cecília Costa</t>
  </si>
  <si>
    <t>Tomásia</t>
  </si>
  <si>
    <t>Lui Mendes</t>
  </si>
  <si>
    <t>Malé</t>
  </si>
  <si>
    <t>Rosita Thomaz Lopes</t>
  </si>
  <si>
    <t>Irmã Vasconcelos</t>
  </si>
  <si>
    <t>Zózimo Bulbul</t>
  </si>
  <si>
    <t>Caetano</t>
  </si>
  <si>
    <t>Mário Cardoso</t>
  </si>
  <si>
    <t>Capitão-mor Sebastião Albuquerque</t>
  </si>
  <si>
    <t>Lourdes Mayer</t>
  </si>
  <si>
    <t>Madre Superiora Luzia</t>
  </si>
  <si>
    <t>Alexia Dechamps</t>
  </si>
  <si>
    <t>Condessa Efigênia</t>
  </si>
  <si>
    <t>Thalma de Freitas</t>
  </si>
  <si>
    <t>Caetana</t>
  </si>
  <si>
    <t>Iléa Ferraz</t>
  </si>
  <si>
    <t>Fátima</t>
  </si>
  <si>
    <t>Haroldo de Oliveira</t>
  </si>
  <si>
    <t>Jacinto</t>
  </si>
  <si>
    <t>Dona Zica</t>
  </si>
  <si>
    <t>Josefina</t>
  </si>
  <si>
    <t>Sérgio Fonta</t>
  </si>
  <si>
    <t>Doutor Pedras</t>
  </si>
  <si>
    <t>Marjorie Andrade</t>
  </si>
  <si>
    <t>Amélia</t>
  </si>
  <si>
    <t>Ivano Nascimento</t>
  </si>
  <si>
    <t>Diogo</t>
  </si>
  <si>
    <t>Cicciolina</t>
  </si>
  <si>
    <t>Ludovica de Castelgandolfo</t>
  </si>
  <si>
    <t>Érica Marques</t>
  </si>
  <si>
    <t>Benedita</t>
  </si>
  <si>
    <t>Cláudia Borioni</t>
  </si>
  <si>
    <t>Teodora</t>
  </si>
  <si>
    <t>Rômulo Arantes</t>
  </si>
  <si>
    <t>Capataz Geraldo</t>
  </si>
  <si>
    <t>Cássia Linhares</t>
  </si>
  <si>
    <t>Cândida</t>
  </si>
  <si>
    <t>Ademir Zanyor</t>
  </si>
  <si>
    <t>Bartolomeu da Silva Oliveira</t>
  </si>
  <si>
    <t>Charles Möeller</t>
  </si>
  <si>
    <t>Santiago Cabral</t>
  </si>
  <si>
    <t>Camacho Costa</t>
  </si>
  <si>
    <t>Bispo Abreu</t>
  </si>
  <si>
    <t>Alexandre Moreno</t>
  </si>
  <si>
    <t>Jerônimo</t>
  </si>
  <si>
    <t>Nill Marcondes</t>
  </si>
  <si>
    <t>Mambenfe</t>
  </si>
  <si>
    <t>Delma Silva</t>
  </si>
  <si>
    <t>Jelena</t>
  </si>
  <si>
    <t>Ney Padilha</t>
  </si>
  <si>
    <t>Juvenal</t>
  </si>
  <si>
    <t>Renata Oliveira</t>
  </si>
  <si>
    <t>Ágnes</t>
  </si>
  <si>
    <t>Luciano Rabelo</t>
  </si>
  <si>
    <t>Amaro</t>
  </si>
  <si>
    <t>Fernando Vieira</t>
  </si>
  <si>
    <t>Bonifácio</t>
  </si>
  <si>
    <t>Milena Acosta</t>
  </si>
  <si>
    <t>Pia</t>
  </si>
  <si>
    <t>Glória Portela</t>
  </si>
  <si>
    <t>Veridiana</t>
  </si>
  <si>
    <t>Marco Polo</t>
  </si>
  <si>
    <t>Dragão Túlio</t>
  </si>
  <si>
    <t>Mônica Moura de Castro</t>
  </si>
  <si>
    <t>Almerinda</t>
  </si>
  <si>
    <t>Ludmila Dayer</t>
  </si>
  <si>
    <t>Isabel Gonçalo</t>
  </si>
  <si>
    <t>Ingrid Friedman</t>
  </si>
  <si>
    <t>Ana Gonçalo</t>
  </si>
  <si>
    <t>Otávio Victoriense</t>
  </si>
  <si>
    <t>Carlos Cabral</t>
  </si>
  <si>
    <t>António Marques</t>
  </si>
  <si>
    <t>Teodoro Pereira</t>
  </si>
  <si>
    <t>Lídia Franco</t>
  </si>
  <si>
    <t>Dona Guiomar Pereira</t>
  </si>
  <si>
    <t>Anabela Teixeira</t>
  </si>
  <si>
    <t>Graça Pereira</t>
  </si>
  <si>
    <t>Rosa Castro André</t>
  </si>
  <si>
    <t>Maria Joaquina Pereira</t>
  </si>
  <si>
    <t>Gonçalo Diniz</t>
  </si>
  <si>
    <t>Macário</t>
  </si>
  <si>
    <t>Romeu Evaristo</t>
  </si>
  <si>
    <t>Damião</t>
  </si>
  <si>
    <t>Autor / roteirista</t>
  </si>
  <si>
    <t xml:space="preserve">Diretor </t>
  </si>
  <si>
    <t xml:space="preserve">Walter Avancini </t>
  </si>
  <si>
    <t>Data de cadastro</t>
  </si>
  <si>
    <t>22 de abril de 2021</t>
  </si>
  <si>
    <t xml:space="preserve">Responsável pelo cadastro </t>
  </si>
  <si>
    <t>Walcyr Carrasco / José Carvalho.</t>
  </si>
  <si>
    <t>Não aplicável</t>
  </si>
  <si>
    <t>Editor*</t>
  </si>
  <si>
    <t>Subeditor*</t>
  </si>
  <si>
    <t>Agente ou representante*</t>
  </si>
  <si>
    <t>Mayra Medeiros</t>
  </si>
  <si>
    <t xml:space="preserve">Dados fornecidos em atenção ao disposto no artigo 7o, inciso IV, da IN/5/2021/MTUR, que veio a substituir a  IN/3/2015/MINC.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</si>
</sst>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2"/>
      <color theme="1"/>
      <name val="Arial"/>
    </font>
    <font>
      <b/>
      <sz val="12"/>
      <color rgb="FF17365D"/>
      <name val="Calibri"/>
      <family val="2"/>
    </font>
    <font>
      <sz val="12"/>
      <name val="Arial"/>
      <family val="2"/>
    </font>
    <font>
      <sz val="12"/>
      <color rgb="FF9C0006"/>
      <name val="Calibri"/>
      <family val="2"/>
    </font>
    <font>
      <sz val="12"/>
      <color rgb="FF000000"/>
      <name val="Calibri"/>
      <family val="2"/>
    </font>
    <font>
      <sz val="18"/>
      <color rgb="FF366092"/>
      <name val="Avenir"/>
    </font>
    <font>
      <sz val="28"/>
      <color rgb="FF366092"/>
      <name val="Avenir"/>
    </font>
    <font>
      <sz val="12"/>
      <color rgb="FF006100"/>
      <name val="Calibri"/>
      <family val="2"/>
    </font>
    <font>
      <sz val="12"/>
      <color rgb="FF9C6500"/>
      <name val="Calibri"/>
      <family val="2"/>
    </font>
    <font>
      <sz val="12"/>
      <color rgb="FF974706"/>
      <name val="Calibri"/>
      <family val="2"/>
    </font>
    <font>
      <sz val="12"/>
      <color rgb="FFFF0000"/>
      <name val="Calibri"/>
      <family val="2"/>
    </font>
    <font>
      <sz val="12"/>
      <color rgb="FF17365D"/>
      <name val="Calibri"/>
      <family val="2"/>
    </font>
    <font>
      <sz val="12"/>
      <color theme="1"/>
      <name val="Calibri"/>
      <family val="2"/>
    </font>
    <font>
      <b/>
      <sz val="14"/>
      <color rgb="FF17365D"/>
      <name val="Calibri"/>
      <family val="2"/>
    </font>
    <font>
      <b/>
      <sz val="12"/>
      <color rgb="FF4F6128"/>
      <name val="Calibri"/>
      <family val="2"/>
    </font>
    <font>
      <sz val="14"/>
      <color theme="1"/>
      <name val="Book Antiqua"/>
      <family val="1"/>
    </font>
    <font>
      <b/>
      <sz val="14"/>
      <color theme="1"/>
      <name val="Book Antiqua"/>
      <family val="1"/>
    </font>
    <font>
      <u/>
      <sz val="11"/>
      <color rgb="FF0645AD"/>
      <name val="Sans-serif"/>
    </font>
    <font>
      <sz val="11"/>
      <color rgb="FF0645AD"/>
      <name val="Sans-serif"/>
    </font>
    <font>
      <sz val="11"/>
      <color rgb="FF202122"/>
      <name val="Sans-serif"/>
    </font>
    <font>
      <i/>
      <sz val="11"/>
      <color rgb="FF202122"/>
      <name val="Sans-serif"/>
    </font>
    <font>
      <sz val="14"/>
      <color theme="1"/>
      <name val="Arial"/>
      <family val="2"/>
    </font>
    <font>
      <sz val="12"/>
      <color theme="1"/>
      <name val="Book Antiqua"/>
      <family val="1"/>
    </font>
    <font>
      <sz val="14"/>
      <color theme="1"/>
      <name val="Book Antiqua"/>
      <family val="1"/>
    </font>
    <font>
      <sz val="13"/>
      <color theme="1"/>
      <name val="Book Antiqua"/>
      <family val="1"/>
    </font>
  </fonts>
  <fills count="11">
    <fill>
      <patternFill patternType="none"/>
    </fill>
    <fill>
      <patternFill patternType="gray125"/>
    </fill>
    <fill>
      <patternFill patternType="solid">
        <fgColor rgb="FF8DB4E2"/>
        <bgColor rgb="FF8DB4E2"/>
      </patternFill>
    </fill>
    <fill>
      <patternFill patternType="solid">
        <fgColor rgb="FFFFC7CE"/>
        <bgColor rgb="FFFFC7CE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theme="0"/>
      </patternFill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  <fill>
      <patternFill patternType="solid">
        <fgColor rgb="FFFCD5B4"/>
        <bgColor rgb="FFFCD5B4"/>
      </patternFill>
    </fill>
    <fill>
      <patternFill patternType="solid">
        <fgColor rgb="FF8DB3E2"/>
        <bgColor rgb="FF8DB3E2"/>
      </patternFill>
    </fill>
    <fill>
      <patternFill patternType="solid">
        <fgColor theme="6" tint="0.39997558519241921"/>
        <bgColor indexed="64"/>
      </patternFill>
    </fill>
  </fills>
  <borders count="5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1F497D"/>
      </left>
      <right/>
      <top style="thick">
        <color rgb="FF1F497D"/>
      </top>
      <bottom/>
      <diagonal/>
    </border>
    <border>
      <left/>
      <right/>
      <top style="thick">
        <color rgb="FF1F497D"/>
      </top>
      <bottom/>
      <diagonal/>
    </border>
    <border>
      <left/>
      <right style="thick">
        <color rgb="FF1F497D"/>
      </right>
      <top style="thick">
        <color rgb="FF1F497D"/>
      </top>
      <bottom/>
      <diagonal/>
    </border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1F497D"/>
      </left>
      <right/>
      <top/>
      <bottom/>
      <diagonal/>
    </border>
    <border>
      <left/>
      <right style="thick">
        <color rgb="FF1F497D"/>
      </right>
      <top/>
      <bottom/>
      <diagonal/>
    </border>
    <border>
      <left style="thick">
        <color rgb="FF1F497D"/>
      </left>
      <right/>
      <top/>
      <bottom style="thick">
        <color rgb="FF1F497D"/>
      </bottom>
      <diagonal/>
    </border>
    <border>
      <left/>
      <right/>
      <top/>
      <bottom style="thick">
        <color rgb="FF1F497D"/>
      </bottom>
      <diagonal/>
    </border>
    <border>
      <left/>
      <right style="thick">
        <color rgb="FF1F497D"/>
      </right>
      <top/>
      <bottom style="thick">
        <color rgb="FF1F497D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 applyFont="1" applyAlignment="1"/>
    <xf numFmtId="0" fontId="3" fillId="3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5" borderId="8" xfId="0" applyFont="1" applyFill="1" applyBorder="1" applyAlignment="1">
      <alignment vertical="center"/>
    </xf>
    <xf numFmtId="0" fontId="7" fillId="6" borderId="3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0" fillId="0" borderId="0" xfId="0" applyFont="1"/>
    <xf numFmtId="0" fontId="11" fillId="9" borderId="16" xfId="0" applyFont="1" applyFill="1" applyBorder="1"/>
    <xf numFmtId="0" fontId="12" fillId="4" borderId="17" xfId="0" applyFont="1" applyFill="1" applyBorder="1" applyAlignment="1"/>
    <xf numFmtId="0" fontId="1" fillId="9" borderId="18" xfId="0" applyFont="1" applyFill="1" applyBorder="1" applyAlignment="1">
      <alignment horizontal="center"/>
    </xf>
    <xf numFmtId="0" fontId="12" fillId="4" borderId="19" xfId="0" applyFont="1" applyFill="1" applyBorder="1" applyAlignment="1"/>
    <xf numFmtId="0" fontId="11" fillId="9" borderId="20" xfId="0" applyFont="1" applyFill="1" applyBorder="1"/>
    <xf numFmtId="0" fontId="1" fillId="9" borderId="23" xfId="0" applyFont="1" applyFill="1" applyBorder="1" applyAlignment="1">
      <alignment horizontal="center"/>
    </xf>
    <xf numFmtId="0" fontId="12" fillId="0" borderId="24" xfId="0" applyFont="1" applyBorder="1"/>
    <xf numFmtId="0" fontId="14" fillId="4" borderId="3" xfId="0" applyFont="1" applyFill="1" applyBorder="1" applyAlignment="1">
      <alignment horizontal="center"/>
    </xf>
    <xf numFmtId="0" fontId="14" fillId="4" borderId="25" xfId="0" applyFont="1" applyFill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4" fillId="5" borderId="30" xfId="0" applyFont="1" applyFill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0" borderId="4" xfId="0" applyFont="1" applyBorder="1"/>
    <xf numFmtId="0" fontId="12" fillId="0" borderId="30" xfId="0" applyFont="1" applyBorder="1" applyAlignment="1">
      <alignment horizontal="center"/>
    </xf>
    <xf numFmtId="0" fontId="12" fillId="0" borderId="9" xfId="0" applyFont="1" applyBorder="1"/>
    <xf numFmtId="0" fontId="12" fillId="0" borderId="30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2" fillId="0" borderId="15" xfId="0" applyFont="1" applyBorder="1"/>
    <xf numFmtId="0" fontId="12" fillId="0" borderId="34" xfId="0" applyFont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12" fillId="0" borderId="36" xfId="0" applyFont="1" applyBorder="1"/>
    <xf numFmtId="0" fontId="17" fillId="0" borderId="0" xfId="0" applyFont="1" applyAlignment="1"/>
    <xf numFmtId="0" fontId="18" fillId="0" borderId="0" xfId="0" applyFont="1" applyAlignment="1"/>
    <xf numFmtId="0" fontId="19" fillId="0" borderId="0" xfId="0" applyFont="1" applyAlignment="1"/>
    <xf numFmtId="0" fontId="20" fillId="0" borderId="0" xfId="0" applyFont="1" applyAlignment="1"/>
    <xf numFmtId="0" fontId="12" fillId="0" borderId="37" xfId="0" applyFont="1" applyBorder="1" applyAlignment="1">
      <alignment horizontal="center"/>
    </xf>
    <xf numFmtId="0" fontId="4" fillId="5" borderId="37" xfId="0" applyFont="1" applyFill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12" fillId="0" borderId="38" xfId="0" applyFont="1" applyBorder="1"/>
    <xf numFmtId="0" fontId="22" fillId="0" borderId="0" xfId="0" applyFont="1" applyAlignment="1"/>
    <xf numFmtId="0" fontId="23" fillId="0" borderId="0" xfId="0" applyFont="1" applyAlignment="1"/>
    <xf numFmtId="0" fontId="23" fillId="10" borderId="43" xfId="0" applyFont="1" applyFill="1" applyBorder="1" applyAlignment="1"/>
    <xf numFmtId="0" fontId="23" fillId="10" borderId="44" xfId="0" applyFont="1" applyFill="1" applyBorder="1" applyAlignment="1"/>
    <xf numFmtId="0" fontId="23" fillId="10" borderId="45" xfId="0" applyFont="1" applyFill="1" applyBorder="1" applyAlignment="1"/>
    <xf numFmtId="0" fontId="23" fillId="10" borderId="8" xfId="0" applyFont="1" applyFill="1" applyBorder="1" applyAlignment="1"/>
    <xf numFmtId="0" fontId="23" fillId="10" borderId="46" xfId="0" applyFont="1" applyFill="1" applyBorder="1" applyAlignment="1"/>
    <xf numFmtId="0" fontId="21" fillId="10" borderId="8" xfId="0" applyFont="1" applyFill="1" applyBorder="1" applyAlignment="1"/>
    <xf numFmtId="0" fontId="21" fillId="10" borderId="46" xfId="0" applyFont="1" applyFill="1" applyBorder="1" applyAlignment="1"/>
    <xf numFmtId="0" fontId="23" fillId="10" borderId="47" xfId="0" applyFont="1" applyFill="1" applyBorder="1" applyAlignment="1"/>
    <xf numFmtId="0" fontId="23" fillId="10" borderId="48" xfId="0" applyFont="1" applyFill="1" applyBorder="1" applyAlignment="1"/>
    <xf numFmtId="0" fontId="23" fillId="10" borderId="49" xfId="0" applyFont="1" applyFill="1" applyBorder="1" applyAlignment="1"/>
    <xf numFmtId="0" fontId="15" fillId="5" borderId="31" xfId="0" applyFont="1" applyFill="1" applyBorder="1" applyAlignment="1"/>
    <xf numFmtId="0" fontId="2" fillId="0" borderId="32" xfId="0" applyFont="1" applyBorder="1"/>
    <xf numFmtId="0" fontId="16" fillId="5" borderId="33" xfId="0" applyFont="1" applyFill="1" applyBorder="1" applyAlignment="1">
      <alignment vertical="center"/>
    </xf>
    <xf numFmtId="0" fontId="15" fillId="5" borderId="33" xfId="0" applyFont="1" applyFill="1" applyBorder="1" applyAlignment="1"/>
    <xf numFmtId="0" fontId="15" fillId="5" borderId="39" xfId="0" applyFont="1" applyFill="1" applyBorder="1" applyAlignment="1"/>
    <xf numFmtId="0" fontId="2" fillId="0" borderId="40" xfId="0" applyFont="1" applyBorder="1"/>
    <xf numFmtId="0" fontId="16" fillId="5" borderId="33" xfId="0" applyFont="1" applyFill="1" applyBorder="1" applyAlignment="1"/>
    <xf numFmtId="0" fontId="16" fillId="5" borderId="41" xfId="0" applyFont="1" applyFill="1" applyBorder="1" applyAlignment="1">
      <alignment vertical="center"/>
    </xf>
    <xf numFmtId="0" fontId="15" fillId="5" borderId="31" xfId="0" applyFont="1" applyFill="1" applyBorder="1" applyAlignment="1">
      <alignment horizontal="left"/>
    </xf>
    <xf numFmtId="0" fontId="16" fillId="5" borderId="33" xfId="0" applyFont="1" applyFill="1" applyBorder="1" applyAlignment="1">
      <alignment horizontal="left"/>
    </xf>
    <xf numFmtId="0" fontId="16" fillId="5" borderId="33" xfId="0" applyFont="1" applyFill="1" applyBorder="1" applyAlignment="1">
      <alignment horizontal="left" vertical="center"/>
    </xf>
    <xf numFmtId="0" fontId="15" fillId="5" borderId="3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5" fillId="4" borderId="5" xfId="0" applyFont="1" applyFill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2" fillId="0" borderId="10" xfId="0" applyFont="1" applyBorder="1"/>
    <xf numFmtId="0" fontId="0" fillId="0" borderId="0" xfId="0" applyFont="1" applyAlignment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12" fillId="4" borderId="21" xfId="0" applyFont="1" applyFill="1" applyBorder="1" applyAlignment="1">
      <alignment horizontal="center"/>
    </xf>
    <xf numFmtId="0" fontId="2" fillId="0" borderId="22" xfId="0" applyFont="1" applyBorder="1"/>
    <xf numFmtId="0" fontId="13" fillId="9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/>
    </xf>
    <xf numFmtId="0" fontId="16" fillId="5" borderId="28" xfId="0" applyFont="1" applyFill="1" applyBorder="1" applyAlignment="1"/>
    <xf numFmtId="0" fontId="2" fillId="0" borderId="27" xfId="0" applyFont="1" applyBorder="1"/>
    <xf numFmtId="0" fontId="15" fillId="5" borderId="26" xfId="0" applyFont="1" applyFill="1" applyBorder="1" applyAlignment="1"/>
    <xf numFmtId="0" fontId="24" fillId="10" borderId="42" xfId="0" applyFont="1" applyFill="1" applyBorder="1" applyAlignment="1"/>
  </cellXfs>
  <cellStyles count="1">
    <cellStyle name="Normal" xfId="0" builtinId="0"/>
  </cellStyles>
  <dxfs count="52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891"/>
  <sheetViews>
    <sheetView showGridLines="0" tabSelected="1" topLeftCell="A88" workbookViewId="0">
      <selection activeCell="E118" sqref="E118"/>
    </sheetView>
  </sheetViews>
  <sheetFormatPr defaultColWidth="11.33203125" defaultRowHeight="15" customHeight="1"/>
  <cols>
    <col min="1" max="1" width="9.33203125" customWidth="1"/>
    <col min="2" max="4" width="16.6640625" customWidth="1"/>
    <col min="5" max="5" width="15" customWidth="1"/>
    <col min="6" max="8" width="13.33203125" customWidth="1"/>
    <col min="9" max="21" width="10.5546875" customWidth="1"/>
  </cols>
  <sheetData>
    <row r="2" spans="2:9" ht="15.75" customHeight="1">
      <c r="G2" s="63" t="s">
        <v>0</v>
      </c>
      <c r="H2" s="64"/>
    </row>
    <row r="3" spans="2:9" ht="15.75" customHeight="1">
      <c r="G3" s="1" t="s">
        <v>1</v>
      </c>
      <c r="H3" s="2">
        <v>15</v>
      </c>
    </row>
    <row r="4" spans="2:9" ht="15.75" customHeight="1">
      <c r="B4" s="65" t="s">
        <v>2</v>
      </c>
      <c r="C4" s="66"/>
      <c r="D4" s="67"/>
      <c r="E4" s="3"/>
      <c r="G4" s="4" t="s">
        <v>3</v>
      </c>
      <c r="H4" s="5">
        <v>10</v>
      </c>
    </row>
    <row r="5" spans="2:9" ht="15.75" customHeight="1">
      <c r="B5" s="68"/>
      <c r="C5" s="69"/>
      <c r="D5" s="70"/>
      <c r="E5" s="3"/>
      <c r="G5" s="6" t="s">
        <v>4</v>
      </c>
      <c r="H5" s="5">
        <v>5</v>
      </c>
    </row>
    <row r="6" spans="2:9" ht="15.75" customHeight="1">
      <c r="B6" s="71"/>
      <c r="C6" s="72"/>
      <c r="D6" s="73"/>
      <c r="E6" s="3"/>
      <c r="G6" s="7" t="s">
        <v>5</v>
      </c>
      <c r="H6" s="8">
        <v>2</v>
      </c>
    </row>
    <row r="7" spans="2:9" ht="15.75">
      <c r="B7" s="9"/>
    </row>
    <row r="8" spans="2:9" ht="15.75">
      <c r="B8" s="10" t="s">
        <v>6</v>
      </c>
      <c r="C8" s="11">
        <v>1996</v>
      </c>
      <c r="G8" s="12" t="s">
        <v>7</v>
      </c>
      <c r="H8" s="13">
        <v>231</v>
      </c>
    </row>
    <row r="9" spans="2:9" ht="15.75">
      <c r="B9" s="14" t="s">
        <v>8</v>
      </c>
      <c r="C9" s="74" t="s">
        <v>9</v>
      </c>
      <c r="D9" s="75"/>
      <c r="E9" s="64"/>
      <c r="G9" s="15" t="s">
        <v>10</v>
      </c>
      <c r="H9" s="16">
        <f>SUM(H13:H1891)</f>
        <v>67798.5</v>
      </c>
    </row>
    <row r="10" spans="2:9" ht="15.75" customHeight="1"/>
    <row r="11" spans="2:9" ht="18.75">
      <c r="B11" s="76" t="s">
        <v>11</v>
      </c>
      <c r="C11" s="75"/>
      <c r="D11" s="75"/>
      <c r="E11" s="75"/>
      <c r="F11" s="75"/>
      <c r="G11" s="75"/>
      <c r="H11" s="75"/>
      <c r="I11" s="64"/>
    </row>
    <row r="12" spans="2:9" ht="15.75">
      <c r="B12" s="77" t="s">
        <v>12</v>
      </c>
      <c r="C12" s="64"/>
      <c r="D12" s="78" t="s">
        <v>13</v>
      </c>
      <c r="E12" s="64"/>
      <c r="F12" s="17" t="s">
        <v>14</v>
      </c>
      <c r="G12" s="18" t="s">
        <v>15</v>
      </c>
      <c r="H12" s="17" t="s">
        <v>16</v>
      </c>
      <c r="I12" s="17" t="s">
        <v>17</v>
      </c>
    </row>
    <row r="13" spans="2:9" ht="18.75">
      <c r="B13" s="81" t="s">
        <v>18</v>
      </c>
      <c r="C13" s="80"/>
      <c r="D13" s="79" t="s">
        <v>19</v>
      </c>
      <c r="E13" s="80"/>
      <c r="F13" s="19" t="s">
        <v>1</v>
      </c>
      <c r="G13" s="20">
        <v>1</v>
      </c>
      <c r="H13" s="21">
        <f t="shared" ref="H13:H42" si="0">IF(F13="A1",($H$8/G13)*$H$3,IF(F13="A",($H$8/G13)*$H$4,IF(F13="B",($H$8/G13)*$H$5,IF(F13="C",($H$8/G13)*$H$6))))</f>
        <v>3465</v>
      </c>
      <c r="I13" s="22">
        <f t="shared" ref="I13:I98" si="1">(H13/$H$9)*100</f>
        <v>5.1107325383304936</v>
      </c>
    </row>
    <row r="14" spans="2:9" ht="18.75">
      <c r="B14" s="51" t="s">
        <v>20</v>
      </c>
      <c r="C14" s="52"/>
      <c r="D14" s="53" t="s">
        <v>21</v>
      </c>
      <c r="E14" s="52"/>
      <c r="F14" s="23" t="s">
        <v>1</v>
      </c>
      <c r="G14" s="20">
        <v>1</v>
      </c>
      <c r="H14" s="21">
        <f t="shared" si="0"/>
        <v>3465</v>
      </c>
      <c r="I14" s="24">
        <f t="shared" si="1"/>
        <v>5.1107325383304936</v>
      </c>
    </row>
    <row r="15" spans="2:9" ht="18.75">
      <c r="B15" s="51" t="s">
        <v>22</v>
      </c>
      <c r="C15" s="52"/>
      <c r="D15" s="53" t="s">
        <v>23</v>
      </c>
      <c r="E15" s="52"/>
      <c r="F15" s="23" t="s">
        <v>3</v>
      </c>
      <c r="G15" s="20">
        <v>1</v>
      </c>
      <c r="H15" s="21">
        <f t="shared" si="0"/>
        <v>2310</v>
      </c>
      <c r="I15" s="24">
        <f t="shared" si="1"/>
        <v>3.4071550255536627</v>
      </c>
    </row>
    <row r="16" spans="2:9" ht="15.75" customHeight="1">
      <c r="B16" s="51" t="s">
        <v>24</v>
      </c>
      <c r="C16" s="52"/>
      <c r="D16" s="57" t="s">
        <v>25</v>
      </c>
      <c r="E16" s="52"/>
      <c r="F16" s="23" t="s">
        <v>3</v>
      </c>
      <c r="G16" s="20">
        <v>1</v>
      </c>
      <c r="H16" s="21">
        <f t="shared" si="0"/>
        <v>2310</v>
      </c>
      <c r="I16" s="24">
        <f t="shared" si="1"/>
        <v>3.4071550255536627</v>
      </c>
    </row>
    <row r="17" spans="2:9" ht="18.75">
      <c r="B17" s="51" t="s">
        <v>26</v>
      </c>
      <c r="C17" s="52"/>
      <c r="D17" s="53" t="s">
        <v>27</v>
      </c>
      <c r="E17" s="52"/>
      <c r="F17" s="23" t="s">
        <v>3</v>
      </c>
      <c r="G17" s="20">
        <v>1</v>
      </c>
      <c r="H17" s="21">
        <f t="shared" si="0"/>
        <v>2310</v>
      </c>
      <c r="I17" s="24">
        <f t="shared" si="1"/>
        <v>3.4071550255536627</v>
      </c>
    </row>
    <row r="18" spans="2:9" ht="18.75">
      <c r="B18" s="51" t="s">
        <v>28</v>
      </c>
      <c r="C18" s="52"/>
      <c r="D18" s="57" t="s">
        <v>29</v>
      </c>
      <c r="E18" s="52"/>
      <c r="F18" s="23" t="s">
        <v>4</v>
      </c>
      <c r="G18" s="20">
        <v>1</v>
      </c>
      <c r="H18" s="21">
        <f t="shared" si="0"/>
        <v>1155</v>
      </c>
      <c r="I18" s="24">
        <f t="shared" si="1"/>
        <v>1.7035775127768313</v>
      </c>
    </row>
    <row r="19" spans="2:9" ht="15.75" customHeight="1">
      <c r="B19" s="51" t="s">
        <v>30</v>
      </c>
      <c r="C19" s="52"/>
      <c r="D19" s="53" t="s">
        <v>31</v>
      </c>
      <c r="E19" s="52"/>
      <c r="F19" s="23" t="s">
        <v>4</v>
      </c>
      <c r="G19" s="20">
        <v>2</v>
      </c>
      <c r="H19" s="21">
        <f t="shared" si="0"/>
        <v>577.5</v>
      </c>
      <c r="I19" s="24">
        <f t="shared" si="1"/>
        <v>0.85178875638841567</v>
      </c>
    </row>
    <row r="20" spans="2:9" ht="15.75" customHeight="1">
      <c r="B20" s="51" t="s">
        <v>32</v>
      </c>
      <c r="C20" s="52"/>
      <c r="D20" s="53" t="s">
        <v>33</v>
      </c>
      <c r="E20" s="52"/>
      <c r="F20" s="23" t="s">
        <v>4</v>
      </c>
      <c r="G20" s="20">
        <v>2</v>
      </c>
      <c r="H20" s="21">
        <f t="shared" si="0"/>
        <v>577.5</v>
      </c>
      <c r="I20" s="24">
        <f t="shared" si="1"/>
        <v>0.85178875638841567</v>
      </c>
    </row>
    <row r="21" spans="2:9" ht="18.75">
      <c r="B21" s="51" t="s">
        <v>34</v>
      </c>
      <c r="C21" s="52"/>
      <c r="D21" s="53" t="s">
        <v>35</v>
      </c>
      <c r="E21" s="52"/>
      <c r="F21" s="23" t="s">
        <v>4</v>
      </c>
      <c r="G21" s="20">
        <v>1</v>
      </c>
      <c r="H21" s="21">
        <f t="shared" si="0"/>
        <v>1155</v>
      </c>
      <c r="I21" s="24">
        <f t="shared" si="1"/>
        <v>1.7035775127768313</v>
      </c>
    </row>
    <row r="22" spans="2:9" ht="18.75">
      <c r="B22" s="51" t="s">
        <v>36</v>
      </c>
      <c r="C22" s="52"/>
      <c r="D22" s="57" t="s">
        <v>37</v>
      </c>
      <c r="E22" s="52"/>
      <c r="F22" s="23" t="s">
        <v>4</v>
      </c>
      <c r="G22" s="20">
        <v>2</v>
      </c>
      <c r="H22" s="21">
        <f t="shared" si="0"/>
        <v>577.5</v>
      </c>
      <c r="I22" s="24">
        <f t="shared" si="1"/>
        <v>0.85178875638841567</v>
      </c>
    </row>
    <row r="23" spans="2:9" ht="18.75">
      <c r="B23" s="51" t="s">
        <v>38</v>
      </c>
      <c r="C23" s="52"/>
      <c r="D23" s="53" t="s">
        <v>39</v>
      </c>
      <c r="E23" s="52"/>
      <c r="F23" s="23" t="s">
        <v>4</v>
      </c>
      <c r="G23" s="20">
        <v>2</v>
      </c>
      <c r="H23" s="21">
        <f t="shared" si="0"/>
        <v>577.5</v>
      </c>
      <c r="I23" s="24">
        <f t="shared" si="1"/>
        <v>0.85178875638841567</v>
      </c>
    </row>
    <row r="24" spans="2:9" ht="15.75" customHeight="1">
      <c r="B24" s="51" t="s">
        <v>40</v>
      </c>
      <c r="C24" s="52"/>
      <c r="D24" s="53" t="s">
        <v>41</v>
      </c>
      <c r="E24" s="52"/>
      <c r="F24" s="23" t="s">
        <v>3</v>
      </c>
      <c r="G24" s="20">
        <v>1</v>
      </c>
      <c r="H24" s="21">
        <f t="shared" si="0"/>
        <v>2310</v>
      </c>
      <c r="I24" s="24">
        <f t="shared" si="1"/>
        <v>3.4071550255536627</v>
      </c>
    </row>
    <row r="25" spans="2:9" ht="15.75" customHeight="1">
      <c r="B25" s="51" t="s">
        <v>42</v>
      </c>
      <c r="C25" s="52"/>
      <c r="D25" s="57" t="s">
        <v>43</v>
      </c>
      <c r="E25" s="52"/>
      <c r="F25" s="23" t="s">
        <v>3</v>
      </c>
      <c r="G25" s="20">
        <v>1</v>
      </c>
      <c r="H25" s="21">
        <f t="shared" si="0"/>
        <v>2310</v>
      </c>
      <c r="I25" s="24">
        <f t="shared" si="1"/>
        <v>3.4071550255536627</v>
      </c>
    </row>
    <row r="26" spans="2:9" ht="15.75" customHeight="1">
      <c r="B26" s="51" t="s">
        <v>44</v>
      </c>
      <c r="C26" s="52"/>
      <c r="D26" s="57" t="s">
        <v>45</v>
      </c>
      <c r="E26" s="52"/>
      <c r="F26" s="23" t="s">
        <v>4</v>
      </c>
      <c r="G26" s="20">
        <v>1</v>
      </c>
      <c r="H26" s="21">
        <f t="shared" si="0"/>
        <v>1155</v>
      </c>
      <c r="I26" s="24">
        <f t="shared" si="1"/>
        <v>1.7035775127768313</v>
      </c>
    </row>
    <row r="27" spans="2:9" ht="15.75" customHeight="1">
      <c r="B27" s="51" t="s">
        <v>46</v>
      </c>
      <c r="C27" s="52"/>
      <c r="D27" s="53" t="s">
        <v>47</v>
      </c>
      <c r="E27" s="52"/>
      <c r="F27" s="23" t="s">
        <v>4</v>
      </c>
      <c r="G27" s="20">
        <v>1</v>
      </c>
      <c r="H27" s="21">
        <f t="shared" si="0"/>
        <v>1155</v>
      </c>
      <c r="I27" s="24">
        <f t="shared" si="1"/>
        <v>1.7035775127768313</v>
      </c>
    </row>
    <row r="28" spans="2:9" ht="15.75" customHeight="1">
      <c r="B28" s="51" t="s">
        <v>48</v>
      </c>
      <c r="C28" s="52"/>
      <c r="D28" s="57" t="s">
        <v>49</v>
      </c>
      <c r="E28" s="52"/>
      <c r="F28" s="23" t="s">
        <v>4</v>
      </c>
      <c r="G28" s="20">
        <v>2</v>
      </c>
      <c r="H28" s="21">
        <f t="shared" si="0"/>
        <v>577.5</v>
      </c>
      <c r="I28" s="24">
        <f t="shared" si="1"/>
        <v>0.85178875638841567</v>
      </c>
    </row>
    <row r="29" spans="2:9" ht="15.75" customHeight="1">
      <c r="B29" s="51" t="s">
        <v>50</v>
      </c>
      <c r="C29" s="52"/>
      <c r="D29" s="53" t="s">
        <v>51</v>
      </c>
      <c r="E29" s="52"/>
      <c r="F29" s="23" t="s">
        <v>4</v>
      </c>
      <c r="G29" s="20">
        <v>1</v>
      </c>
      <c r="H29" s="21">
        <f t="shared" si="0"/>
        <v>1155</v>
      </c>
      <c r="I29" s="24">
        <f t="shared" si="1"/>
        <v>1.7035775127768313</v>
      </c>
    </row>
    <row r="30" spans="2:9" ht="15.75" customHeight="1">
      <c r="B30" s="51" t="s">
        <v>52</v>
      </c>
      <c r="C30" s="52"/>
      <c r="D30" s="53" t="s">
        <v>53</v>
      </c>
      <c r="E30" s="52"/>
      <c r="F30" s="23" t="s">
        <v>4</v>
      </c>
      <c r="G30" s="20">
        <v>2</v>
      </c>
      <c r="H30" s="21">
        <f t="shared" si="0"/>
        <v>577.5</v>
      </c>
      <c r="I30" s="24">
        <f t="shared" si="1"/>
        <v>0.85178875638841567</v>
      </c>
    </row>
    <row r="31" spans="2:9" ht="15.75" customHeight="1">
      <c r="B31" s="51" t="s">
        <v>54</v>
      </c>
      <c r="C31" s="52"/>
      <c r="D31" s="53" t="s">
        <v>55</v>
      </c>
      <c r="E31" s="52"/>
      <c r="F31" s="23" t="s">
        <v>4</v>
      </c>
      <c r="G31" s="20">
        <v>2</v>
      </c>
      <c r="H31" s="21">
        <f t="shared" si="0"/>
        <v>577.5</v>
      </c>
      <c r="I31" s="24">
        <f t="shared" si="1"/>
        <v>0.85178875638841567</v>
      </c>
    </row>
    <row r="32" spans="2:9" ht="15.75" customHeight="1">
      <c r="B32" s="51" t="s">
        <v>56</v>
      </c>
      <c r="C32" s="52"/>
      <c r="D32" s="53" t="s">
        <v>57</v>
      </c>
      <c r="E32" s="52"/>
      <c r="F32" s="23" t="s">
        <v>4</v>
      </c>
      <c r="G32" s="20">
        <v>1</v>
      </c>
      <c r="H32" s="21">
        <f t="shared" si="0"/>
        <v>1155</v>
      </c>
      <c r="I32" s="24">
        <f t="shared" si="1"/>
        <v>1.7035775127768313</v>
      </c>
    </row>
    <row r="33" spans="2:9" ht="15.75" customHeight="1">
      <c r="B33" s="51" t="s">
        <v>58</v>
      </c>
      <c r="C33" s="52"/>
      <c r="D33" s="53" t="s">
        <v>59</v>
      </c>
      <c r="E33" s="52"/>
      <c r="F33" s="23" t="s">
        <v>4</v>
      </c>
      <c r="G33" s="20">
        <v>1</v>
      </c>
      <c r="H33" s="21">
        <f t="shared" si="0"/>
        <v>1155</v>
      </c>
      <c r="I33" s="24">
        <f t="shared" si="1"/>
        <v>1.7035775127768313</v>
      </c>
    </row>
    <row r="34" spans="2:9" ht="15.75" customHeight="1">
      <c r="B34" s="51" t="s">
        <v>60</v>
      </c>
      <c r="C34" s="52"/>
      <c r="D34" s="53" t="s">
        <v>61</v>
      </c>
      <c r="E34" s="52"/>
      <c r="F34" s="23" t="s">
        <v>4</v>
      </c>
      <c r="G34" s="20">
        <v>1</v>
      </c>
      <c r="H34" s="21">
        <f t="shared" si="0"/>
        <v>1155</v>
      </c>
      <c r="I34" s="24">
        <f t="shared" si="1"/>
        <v>1.7035775127768313</v>
      </c>
    </row>
    <row r="35" spans="2:9" ht="15.75" customHeight="1">
      <c r="B35" s="51" t="s">
        <v>62</v>
      </c>
      <c r="C35" s="52"/>
      <c r="D35" s="53" t="s">
        <v>63</v>
      </c>
      <c r="E35" s="52"/>
      <c r="F35" s="23" t="s">
        <v>4</v>
      </c>
      <c r="G35" s="20">
        <v>2</v>
      </c>
      <c r="H35" s="21">
        <f t="shared" si="0"/>
        <v>577.5</v>
      </c>
      <c r="I35" s="24">
        <f t="shared" si="1"/>
        <v>0.85178875638841567</v>
      </c>
    </row>
    <row r="36" spans="2:9" ht="15.75" customHeight="1">
      <c r="B36" s="51" t="s">
        <v>64</v>
      </c>
      <c r="C36" s="52"/>
      <c r="D36" s="57" t="s">
        <v>65</v>
      </c>
      <c r="E36" s="52"/>
      <c r="F36" s="23" t="s">
        <v>4</v>
      </c>
      <c r="G36" s="20">
        <v>1</v>
      </c>
      <c r="H36" s="21">
        <f t="shared" si="0"/>
        <v>1155</v>
      </c>
      <c r="I36" s="24">
        <f t="shared" si="1"/>
        <v>1.7035775127768313</v>
      </c>
    </row>
    <row r="37" spans="2:9" ht="15.75" customHeight="1">
      <c r="B37" s="51" t="s">
        <v>66</v>
      </c>
      <c r="C37" s="52"/>
      <c r="D37" s="53" t="s">
        <v>67</v>
      </c>
      <c r="E37" s="52"/>
      <c r="F37" s="23" t="s">
        <v>4</v>
      </c>
      <c r="G37" s="20">
        <v>1</v>
      </c>
      <c r="H37" s="21">
        <f t="shared" si="0"/>
        <v>1155</v>
      </c>
      <c r="I37" s="24">
        <f t="shared" si="1"/>
        <v>1.7035775127768313</v>
      </c>
    </row>
    <row r="38" spans="2:9" ht="15.75" customHeight="1">
      <c r="B38" s="51" t="s">
        <v>68</v>
      </c>
      <c r="C38" s="52"/>
      <c r="D38" s="53" t="s">
        <v>69</v>
      </c>
      <c r="E38" s="52"/>
      <c r="F38" s="23" t="s">
        <v>4</v>
      </c>
      <c r="G38" s="20">
        <v>2</v>
      </c>
      <c r="H38" s="21">
        <f t="shared" si="0"/>
        <v>577.5</v>
      </c>
      <c r="I38" s="24">
        <f t="shared" si="1"/>
        <v>0.85178875638841567</v>
      </c>
    </row>
    <row r="39" spans="2:9" ht="15.75" customHeight="1">
      <c r="B39" s="59" t="s">
        <v>70</v>
      </c>
      <c r="C39" s="52"/>
      <c r="D39" s="60" t="s">
        <v>71</v>
      </c>
      <c r="E39" s="52"/>
      <c r="F39" s="23" t="s">
        <v>4</v>
      </c>
      <c r="G39" s="20">
        <v>1</v>
      </c>
      <c r="H39" s="21">
        <f t="shared" si="0"/>
        <v>1155</v>
      </c>
      <c r="I39" s="24">
        <f t="shared" si="1"/>
        <v>1.7035775127768313</v>
      </c>
    </row>
    <row r="40" spans="2:9" ht="15.75" customHeight="1">
      <c r="B40" s="51" t="s">
        <v>72</v>
      </c>
      <c r="C40" s="52"/>
      <c r="D40" s="57" t="s">
        <v>73</v>
      </c>
      <c r="E40" s="52"/>
      <c r="F40" s="23" t="s">
        <v>4</v>
      </c>
      <c r="G40" s="20">
        <v>1</v>
      </c>
      <c r="H40" s="21">
        <f t="shared" si="0"/>
        <v>1155</v>
      </c>
      <c r="I40" s="24">
        <f t="shared" si="1"/>
        <v>1.7035775127768313</v>
      </c>
    </row>
    <row r="41" spans="2:9" ht="15.75" customHeight="1">
      <c r="B41" s="51" t="s">
        <v>74</v>
      </c>
      <c r="C41" s="52"/>
      <c r="D41" s="57" t="s">
        <v>75</v>
      </c>
      <c r="E41" s="52"/>
      <c r="F41" s="23" t="s">
        <v>4</v>
      </c>
      <c r="G41" s="20">
        <v>2</v>
      </c>
      <c r="H41" s="21">
        <f t="shared" si="0"/>
        <v>577.5</v>
      </c>
      <c r="I41" s="24">
        <f t="shared" si="1"/>
        <v>0.85178875638841567</v>
      </c>
    </row>
    <row r="42" spans="2:9" ht="15.75" customHeight="1">
      <c r="B42" s="62" t="s">
        <v>76</v>
      </c>
      <c r="C42" s="52"/>
      <c r="D42" s="61" t="s">
        <v>77</v>
      </c>
      <c r="E42" s="52"/>
      <c r="F42" s="23" t="s">
        <v>5</v>
      </c>
      <c r="G42" s="20">
        <v>2</v>
      </c>
      <c r="H42" s="21">
        <f t="shared" si="0"/>
        <v>231</v>
      </c>
      <c r="I42" s="24">
        <f t="shared" si="1"/>
        <v>0.34071550255536626</v>
      </c>
    </row>
    <row r="43" spans="2:9" ht="15.75" customHeight="1">
      <c r="B43" s="51" t="s">
        <v>78</v>
      </c>
      <c r="C43" s="52"/>
      <c r="D43" s="57" t="s">
        <v>79</v>
      </c>
      <c r="E43" s="52"/>
      <c r="F43" s="23" t="s">
        <v>5</v>
      </c>
      <c r="G43" s="20">
        <v>2</v>
      </c>
      <c r="H43" s="25">
        <f t="shared" ref="H43:H44" si="2">IF(F43="A1",($H$3*$H$8)/G43,IF(F43="A",($H$4*$H$8)/G43,IF(F43="B",($H$5*$H$8)/G43,IF(F43="C",($H$6*$H$8)/G43))))</f>
        <v>231</v>
      </c>
      <c r="I43" s="24">
        <f t="shared" si="1"/>
        <v>0.34071550255536626</v>
      </c>
    </row>
    <row r="44" spans="2:9" ht="15.75" customHeight="1">
      <c r="B44" s="51" t="s">
        <v>80</v>
      </c>
      <c r="C44" s="52"/>
      <c r="D44" s="53" t="s">
        <v>65</v>
      </c>
      <c r="E44" s="52"/>
      <c r="F44" s="23" t="s">
        <v>5</v>
      </c>
      <c r="G44" s="20">
        <v>2</v>
      </c>
      <c r="H44" s="25">
        <f t="shared" si="2"/>
        <v>231</v>
      </c>
      <c r="I44" s="24">
        <f t="shared" si="1"/>
        <v>0.34071550255536626</v>
      </c>
    </row>
    <row r="45" spans="2:9" ht="15.75" customHeight="1">
      <c r="B45" s="51" t="s">
        <v>81</v>
      </c>
      <c r="C45" s="52"/>
      <c r="D45" s="53" t="s">
        <v>82</v>
      </c>
      <c r="E45" s="52"/>
      <c r="F45" s="23" t="s">
        <v>4</v>
      </c>
      <c r="G45" s="20">
        <v>1</v>
      </c>
      <c r="H45" s="21">
        <f t="shared" ref="H45:H47" si="3">IF(F45="A1",($H$8/G45)*$H$3,IF(F45="A",($H$8/G45)*$H$4,IF(F45="B",($H$8/G45)*$H$5,IF(F45="C",($H$8/G45)*$H$6))))</f>
        <v>1155</v>
      </c>
      <c r="I45" s="24">
        <f t="shared" si="1"/>
        <v>1.7035775127768313</v>
      </c>
    </row>
    <row r="46" spans="2:9" ht="15.75" customHeight="1">
      <c r="B46" s="51" t="s">
        <v>83</v>
      </c>
      <c r="C46" s="52"/>
      <c r="D46" s="53" t="s">
        <v>84</v>
      </c>
      <c r="E46" s="52"/>
      <c r="F46" s="23" t="s">
        <v>4</v>
      </c>
      <c r="G46" s="20">
        <v>2</v>
      </c>
      <c r="H46" s="21">
        <f t="shared" si="3"/>
        <v>577.5</v>
      </c>
      <c r="I46" s="24">
        <f t="shared" si="1"/>
        <v>0.85178875638841567</v>
      </c>
    </row>
    <row r="47" spans="2:9" ht="15.75" customHeight="1">
      <c r="B47" s="51" t="s">
        <v>85</v>
      </c>
      <c r="C47" s="52"/>
      <c r="D47" s="53" t="s">
        <v>86</v>
      </c>
      <c r="E47" s="52"/>
      <c r="F47" s="23" t="s">
        <v>5</v>
      </c>
      <c r="G47" s="20">
        <v>2</v>
      </c>
      <c r="H47" s="21">
        <f t="shared" si="3"/>
        <v>231</v>
      </c>
      <c r="I47" s="24">
        <f t="shared" si="1"/>
        <v>0.34071550255536626</v>
      </c>
    </row>
    <row r="48" spans="2:9" ht="15.75" customHeight="1">
      <c r="B48" s="51" t="s">
        <v>87</v>
      </c>
      <c r="C48" s="52"/>
      <c r="D48" s="57" t="s">
        <v>88</v>
      </c>
      <c r="E48" s="52"/>
      <c r="F48" s="23" t="s">
        <v>5</v>
      </c>
      <c r="G48" s="20">
        <v>2</v>
      </c>
      <c r="H48" s="25">
        <f>IF(F48="A1",($H$3*$H$8)/G48,IF(F48="A",($H$4*$H$8)/G48,IF(F48="B",($H$5*$H$8)/G48,IF(F48="C",($H$6*$H$8)/G48))))</f>
        <v>231</v>
      </c>
      <c r="I48" s="24">
        <f t="shared" si="1"/>
        <v>0.34071550255536626</v>
      </c>
    </row>
    <row r="49" spans="2:9" ht="15.75" customHeight="1">
      <c r="B49" s="51" t="s">
        <v>89</v>
      </c>
      <c r="C49" s="52"/>
      <c r="D49" s="57" t="s">
        <v>90</v>
      </c>
      <c r="E49" s="52"/>
      <c r="F49" s="23" t="s">
        <v>5</v>
      </c>
      <c r="G49" s="20">
        <v>2</v>
      </c>
      <c r="H49" s="21">
        <f t="shared" ref="H49:H55" si="4">IF(F49="A1",($H$8/G49)*$H$3,IF(F49="A",($H$8/G49)*$H$4,IF(F49="B",($H$8/G49)*$H$5,IF(F49="C",($H$8/G49)*$H$6))))</f>
        <v>231</v>
      </c>
      <c r="I49" s="24">
        <f t="shared" si="1"/>
        <v>0.34071550255536626</v>
      </c>
    </row>
    <row r="50" spans="2:9" ht="15.75" customHeight="1">
      <c r="B50" s="51" t="s">
        <v>91</v>
      </c>
      <c r="C50" s="52"/>
      <c r="D50" s="53" t="s">
        <v>92</v>
      </c>
      <c r="E50" s="52"/>
      <c r="F50" s="23" t="s">
        <v>5</v>
      </c>
      <c r="G50" s="20">
        <v>2</v>
      </c>
      <c r="H50" s="21">
        <f t="shared" si="4"/>
        <v>231</v>
      </c>
      <c r="I50" s="24">
        <f t="shared" si="1"/>
        <v>0.34071550255536626</v>
      </c>
    </row>
    <row r="51" spans="2:9" ht="15.75" customHeight="1">
      <c r="B51" s="51" t="s">
        <v>93</v>
      </c>
      <c r="C51" s="52"/>
      <c r="D51" s="57" t="s">
        <v>94</v>
      </c>
      <c r="E51" s="52"/>
      <c r="F51" s="23" t="s">
        <v>4</v>
      </c>
      <c r="G51" s="20">
        <v>1</v>
      </c>
      <c r="H51" s="21">
        <f t="shared" si="4"/>
        <v>1155</v>
      </c>
      <c r="I51" s="24">
        <f t="shared" si="1"/>
        <v>1.7035775127768313</v>
      </c>
    </row>
    <row r="52" spans="2:9" ht="15.75" customHeight="1">
      <c r="B52" s="51" t="s">
        <v>95</v>
      </c>
      <c r="C52" s="52"/>
      <c r="D52" s="53" t="s">
        <v>96</v>
      </c>
      <c r="E52" s="52"/>
      <c r="F52" s="23" t="s">
        <v>4</v>
      </c>
      <c r="G52" s="20">
        <v>2</v>
      </c>
      <c r="H52" s="21">
        <f t="shared" si="4"/>
        <v>577.5</v>
      </c>
      <c r="I52" s="24">
        <f t="shared" si="1"/>
        <v>0.85178875638841567</v>
      </c>
    </row>
    <row r="53" spans="2:9" ht="15.75" customHeight="1">
      <c r="B53" s="51" t="s">
        <v>97</v>
      </c>
      <c r="C53" s="52"/>
      <c r="D53" s="57" t="s">
        <v>98</v>
      </c>
      <c r="E53" s="52"/>
      <c r="F53" s="23" t="s">
        <v>4</v>
      </c>
      <c r="G53" s="20">
        <v>2</v>
      </c>
      <c r="H53" s="21">
        <f t="shared" si="4"/>
        <v>577.5</v>
      </c>
      <c r="I53" s="24">
        <f t="shared" si="1"/>
        <v>0.85178875638841567</v>
      </c>
    </row>
    <row r="54" spans="2:9" ht="15.75" customHeight="1">
      <c r="B54" s="51" t="s">
        <v>99</v>
      </c>
      <c r="C54" s="52"/>
      <c r="D54" s="53" t="s">
        <v>100</v>
      </c>
      <c r="E54" s="52"/>
      <c r="F54" s="23" t="s">
        <v>5</v>
      </c>
      <c r="G54" s="20">
        <v>2</v>
      </c>
      <c r="H54" s="21">
        <f t="shared" si="4"/>
        <v>231</v>
      </c>
      <c r="I54" s="24">
        <f t="shared" si="1"/>
        <v>0.34071550255536626</v>
      </c>
    </row>
    <row r="55" spans="2:9" ht="15.75" customHeight="1">
      <c r="B55" s="51" t="s">
        <v>101</v>
      </c>
      <c r="C55" s="52"/>
      <c r="D55" s="53" t="s">
        <v>102</v>
      </c>
      <c r="E55" s="52"/>
      <c r="F55" s="23" t="s">
        <v>4</v>
      </c>
      <c r="G55" s="20">
        <v>2</v>
      </c>
      <c r="H55" s="21">
        <f t="shared" si="4"/>
        <v>577.5</v>
      </c>
      <c r="I55" s="24">
        <f t="shared" si="1"/>
        <v>0.85178875638841567</v>
      </c>
    </row>
    <row r="56" spans="2:9" ht="15.75" customHeight="1">
      <c r="B56" s="51" t="s">
        <v>103</v>
      </c>
      <c r="C56" s="52"/>
      <c r="D56" s="57" t="s">
        <v>104</v>
      </c>
      <c r="E56" s="52"/>
      <c r="F56" s="23" t="s">
        <v>4</v>
      </c>
      <c r="G56" s="20">
        <v>2</v>
      </c>
      <c r="H56" s="26">
        <f t="shared" ref="H56:H59" si="5">IF(F56="A1",($H$3*$H$8)/G56,IF(F56="A",($H$4*$H$8)/G56,IF(F56="B",($H$5*$H$8)/G56,IF(F56="C",($H$6*$H$8)/G56))))</f>
        <v>577.5</v>
      </c>
      <c r="I56" s="27">
        <f t="shared" si="1"/>
        <v>0.85178875638841567</v>
      </c>
    </row>
    <row r="57" spans="2:9" ht="15.75" customHeight="1">
      <c r="B57" s="51" t="s">
        <v>105</v>
      </c>
      <c r="C57" s="52"/>
      <c r="D57" s="53" t="s">
        <v>106</v>
      </c>
      <c r="E57" s="52"/>
      <c r="F57" s="23" t="s">
        <v>3</v>
      </c>
      <c r="G57" s="20">
        <v>1</v>
      </c>
      <c r="H57" s="25">
        <f t="shared" si="5"/>
        <v>2310</v>
      </c>
      <c r="I57" s="24">
        <f t="shared" si="1"/>
        <v>3.4071550255536627</v>
      </c>
    </row>
    <row r="58" spans="2:9" ht="15.75" customHeight="1">
      <c r="B58" s="51" t="s">
        <v>107</v>
      </c>
      <c r="C58" s="52"/>
      <c r="D58" s="53" t="s">
        <v>108</v>
      </c>
      <c r="E58" s="52"/>
      <c r="F58" s="23" t="s">
        <v>4</v>
      </c>
      <c r="G58" s="20">
        <v>2</v>
      </c>
      <c r="H58" s="25">
        <f t="shared" si="5"/>
        <v>577.5</v>
      </c>
      <c r="I58" s="24">
        <f t="shared" si="1"/>
        <v>0.85178875638841567</v>
      </c>
    </row>
    <row r="59" spans="2:9" ht="15.75" customHeight="1">
      <c r="B59" s="51" t="s">
        <v>109</v>
      </c>
      <c r="C59" s="52"/>
      <c r="D59" s="53" t="s">
        <v>110</v>
      </c>
      <c r="E59" s="52"/>
      <c r="F59" s="23" t="s">
        <v>5</v>
      </c>
      <c r="G59" s="20">
        <v>2</v>
      </c>
      <c r="H59" s="25">
        <f t="shared" si="5"/>
        <v>231</v>
      </c>
      <c r="I59" s="24">
        <f t="shared" si="1"/>
        <v>0.34071550255536626</v>
      </c>
    </row>
    <row r="60" spans="2:9" ht="15.75" customHeight="1">
      <c r="B60" s="51" t="s">
        <v>111</v>
      </c>
      <c r="C60" s="52"/>
      <c r="D60" s="53" t="s">
        <v>112</v>
      </c>
      <c r="E60" s="52"/>
      <c r="F60" s="23" t="s">
        <v>4</v>
      </c>
      <c r="G60" s="20">
        <v>2</v>
      </c>
      <c r="H60" s="21">
        <f t="shared" ref="H60:H61" si="6">IF(F60="A1",($H$8/G60)*$H$3,IF(F60="A",($H$8/G60)*$H$4,IF(F60="B",($H$8/G60)*$H$5,IF(F60="C",($H$8/G60)*$H$6))))</f>
        <v>577.5</v>
      </c>
      <c r="I60" s="24">
        <f t="shared" si="1"/>
        <v>0.85178875638841567</v>
      </c>
    </row>
    <row r="61" spans="2:9" ht="15.75" customHeight="1">
      <c r="B61" s="51" t="s">
        <v>113</v>
      </c>
      <c r="C61" s="52"/>
      <c r="D61" s="53" t="s">
        <v>114</v>
      </c>
      <c r="E61" s="52"/>
      <c r="F61" s="23" t="s">
        <v>5</v>
      </c>
      <c r="G61" s="20">
        <v>2</v>
      </c>
      <c r="H61" s="21">
        <f t="shared" si="6"/>
        <v>231</v>
      </c>
      <c r="I61" s="24">
        <f t="shared" si="1"/>
        <v>0.34071550255536626</v>
      </c>
    </row>
    <row r="62" spans="2:9" ht="15.75" customHeight="1">
      <c r="B62" s="51" t="s">
        <v>115</v>
      </c>
      <c r="C62" s="52"/>
      <c r="D62" s="53" t="s">
        <v>116</v>
      </c>
      <c r="E62" s="52"/>
      <c r="F62" s="23" t="s">
        <v>5</v>
      </c>
      <c r="G62" s="20">
        <v>2</v>
      </c>
      <c r="H62" s="25">
        <f>IF(F62="A1",($H$3*$H$8)/G62,IF(F62="A",($H$4*$H$8)/G62,IF(F62="B",($H$5*$H$8)/G62,IF(F62="C",($H$6*$H$8)/G62))))</f>
        <v>231</v>
      </c>
      <c r="I62" s="24">
        <f t="shared" si="1"/>
        <v>0.34071550255536626</v>
      </c>
    </row>
    <row r="63" spans="2:9" ht="15.75" customHeight="1">
      <c r="B63" s="51" t="s">
        <v>117</v>
      </c>
      <c r="C63" s="52"/>
      <c r="D63" s="53" t="s">
        <v>118</v>
      </c>
      <c r="E63" s="52"/>
      <c r="F63" s="23" t="s">
        <v>5</v>
      </c>
      <c r="G63" s="20">
        <v>2</v>
      </c>
      <c r="H63" s="21">
        <f t="shared" ref="H63:H65" si="7">IF(F63="A1",($H$8/G63)*$H$3,IF(F63="A",($H$8/G63)*$H$4,IF(F63="B",($H$8/G63)*$H$5,IF(F63="C",($H$8/G63)*$H$6))))</f>
        <v>231</v>
      </c>
      <c r="I63" s="24">
        <f t="shared" si="1"/>
        <v>0.34071550255536626</v>
      </c>
    </row>
    <row r="64" spans="2:9" ht="15.75" customHeight="1">
      <c r="B64" s="51" t="s">
        <v>119</v>
      </c>
      <c r="C64" s="52"/>
      <c r="D64" s="57" t="s">
        <v>120</v>
      </c>
      <c r="E64" s="52"/>
      <c r="F64" s="23" t="s">
        <v>5</v>
      </c>
      <c r="G64" s="20">
        <v>2</v>
      </c>
      <c r="H64" s="21">
        <f t="shared" si="7"/>
        <v>231</v>
      </c>
      <c r="I64" s="24">
        <f t="shared" si="1"/>
        <v>0.34071550255536626</v>
      </c>
    </row>
    <row r="65" spans="2:9" ht="15.75" customHeight="1">
      <c r="B65" s="51" t="s">
        <v>121</v>
      </c>
      <c r="C65" s="52"/>
      <c r="D65" s="53" t="s">
        <v>122</v>
      </c>
      <c r="E65" s="52"/>
      <c r="F65" s="23" t="s">
        <v>4</v>
      </c>
      <c r="G65" s="20">
        <v>2</v>
      </c>
      <c r="H65" s="21">
        <f t="shared" si="7"/>
        <v>577.5</v>
      </c>
      <c r="I65" s="24">
        <f t="shared" si="1"/>
        <v>0.85178875638841567</v>
      </c>
    </row>
    <row r="66" spans="2:9" ht="15.75" customHeight="1">
      <c r="B66" s="51" t="s">
        <v>123</v>
      </c>
      <c r="C66" s="52"/>
      <c r="D66" s="53" t="s">
        <v>124</v>
      </c>
      <c r="E66" s="52"/>
      <c r="F66" s="23" t="s">
        <v>4</v>
      </c>
      <c r="G66" s="20">
        <v>2</v>
      </c>
      <c r="H66" s="25">
        <f>IF(F66="A1",($H$3*$H$8)/G66,IF(F66="A",($H$4*$H$8)/G66,IF(F66="B",($H$5*$H$8)/G66,IF(F66="C",($H$6*$H$8)/G66))))</f>
        <v>577.5</v>
      </c>
      <c r="I66" s="24">
        <f t="shared" si="1"/>
        <v>0.85178875638841567</v>
      </c>
    </row>
    <row r="67" spans="2:9" ht="15.75" customHeight="1">
      <c r="B67" s="51" t="s">
        <v>125</v>
      </c>
      <c r="C67" s="52"/>
      <c r="D67" s="53" t="s">
        <v>126</v>
      </c>
      <c r="E67" s="52"/>
      <c r="F67" s="23" t="s">
        <v>5</v>
      </c>
      <c r="G67" s="20">
        <v>2</v>
      </c>
      <c r="H67" s="21">
        <f t="shared" ref="H67:H85" si="8">IF(F67="A1",($H$8/G67)*$H$3,IF(F67="A",($H$8/G67)*$H$4,IF(F67="B",($H$8/G67)*$H$5,IF(F67="C",($H$8/G67)*$H$6))))</f>
        <v>231</v>
      </c>
      <c r="I67" s="24">
        <f t="shared" si="1"/>
        <v>0.34071550255536626</v>
      </c>
    </row>
    <row r="68" spans="2:9" ht="15.75" customHeight="1">
      <c r="B68" s="51" t="s">
        <v>127</v>
      </c>
      <c r="C68" s="52"/>
      <c r="D68" s="53" t="s">
        <v>128</v>
      </c>
      <c r="E68" s="52"/>
      <c r="F68" s="23" t="s">
        <v>5</v>
      </c>
      <c r="G68" s="20">
        <v>2</v>
      </c>
      <c r="H68" s="21">
        <f t="shared" si="8"/>
        <v>231</v>
      </c>
      <c r="I68" s="24">
        <f t="shared" si="1"/>
        <v>0.34071550255536626</v>
      </c>
    </row>
    <row r="69" spans="2:9" ht="15.75" customHeight="1">
      <c r="B69" s="51" t="s">
        <v>129</v>
      </c>
      <c r="C69" s="52"/>
      <c r="D69" s="53" t="s">
        <v>130</v>
      </c>
      <c r="E69" s="52"/>
      <c r="F69" s="23" t="s">
        <v>5</v>
      </c>
      <c r="G69" s="20">
        <v>2</v>
      </c>
      <c r="H69" s="21">
        <f t="shared" si="8"/>
        <v>231</v>
      </c>
      <c r="I69" s="24">
        <f t="shared" si="1"/>
        <v>0.34071550255536626</v>
      </c>
    </row>
    <row r="70" spans="2:9" ht="15.75" customHeight="1">
      <c r="B70" s="51" t="s">
        <v>131</v>
      </c>
      <c r="C70" s="52"/>
      <c r="D70" s="53" t="s">
        <v>132</v>
      </c>
      <c r="E70" s="52"/>
      <c r="F70" s="23" t="s">
        <v>5</v>
      </c>
      <c r="G70" s="20">
        <v>2</v>
      </c>
      <c r="H70" s="21">
        <f t="shared" si="8"/>
        <v>231</v>
      </c>
      <c r="I70" s="24">
        <f t="shared" si="1"/>
        <v>0.34071550255536626</v>
      </c>
    </row>
    <row r="71" spans="2:9" ht="15.75" customHeight="1">
      <c r="B71" s="51" t="s">
        <v>133</v>
      </c>
      <c r="C71" s="52"/>
      <c r="D71" s="53" t="s">
        <v>134</v>
      </c>
      <c r="E71" s="52"/>
      <c r="F71" s="23" t="s">
        <v>5</v>
      </c>
      <c r="G71" s="20">
        <v>2</v>
      </c>
      <c r="H71" s="21">
        <f t="shared" si="8"/>
        <v>231</v>
      </c>
      <c r="I71" s="24">
        <f t="shared" si="1"/>
        <v>0.34071550255536626</v>
      </c>
    </row>
    <row r="72" spans="2:9" ht="15.75" customHeight="1">
      <c r="B72" s="51" t="s">
        <v>135</v>
      </c>
      <c r="C72" s="52"/>
      <c r="D72" s="53" t="s">
        <v>136</v>
      </c>
      <c r="E72" s="52"/>
      <c r="F72" s="23" t="s">
        <v>5</v>
      </c>
      <c r="G72" s="20">
        <v>2</v>
      </c>
      <c r="H72" s="21">
        <f t="shared" si="8"/>
        <v>231</v>
      </c>
      <c r="I72" s="24">
        <f t="shared" si="1"/>
        <v>0.34071550255536626</v>
      </c>
    </row>
    <row r="73" spans="2:9" ht="15.75" customHeight="1">
      <c r="B73" s="51" t="s">
        <v>137</v>
      </c>
      <c r="C73" s="52"/>
      <c r="D73" s="57" t="s">
        <v>138</v>
      </c>
      <c r="E73" s="52"/>
      <c r="F73" s="23" t="s">
        <v>5</v>
      </c>
      <c r="G73" s="20">
        <v>2</v>
      </c>
      <c r="H73" s="21">
        <f t="shared" si="8"/>
        <v>231</v>
      </c>
      <c r="I73" s="24">
        <f t="shared" si="1"/>
        <v>0.34071550255536626</v>
      </c>
    </row>
    <row r="74" spans="2:9" ht="15.75" customHeight="1">
      <c r="B74" s="51" t="s">
        <v>139</v>
      </c>
      <c r="C74" s="52"/>
      <c r="D74" s="53" t="s">
        <v>140</v>
      </c>
      <c r="E74" s="52"/>
      <c r="F74" s="23" t="s">
        <v>5</v>
      </c>
      <c r="G74" s="20">
        <v>2</v>
      </c>
      <c r="H74" s="21">
        <f t="shared" si="8"/>
        <v>231</v>
      </c>
      <c r="I74" s="24">
        <f t="shared" si="1"/>
        <v>0.34071550255536626</v>
      </c>
    </row>
    <row r="75" spans="2:9" ht="15.75" customHeight="1">
      <c r="B75" s="51" t="s">
        <v>141</v>
      </c>
      <c r="C75" s="52"/>
      <c r="D75" s="53" t="s">
        <v>142</v>
      </c>
      <c r="E75" s="52"/>
      <c r="F75" s="23" t="s">
        <v>5</v>
      </c>
      <c r="G75" s="20">
        <v>2</v>
      </c>
      <c r="H75" s="21">
        <f t="shared" si="8"/>
        <v>231</v>
      </c>
      <c r="I75" s="24">
        <f t="shared" si="1"/>
        <v>0.34071550255536626</v>
      </c>
    </row>
    <row r="76" spans="2:9" ht="15.75" customHeight="1">
      <c r="B76" s="51" t="s">
        <v>143</v>
      </c>
      <c r="C76" s="52"/>
      <c r="D76" s="53" t="s">
        <v>144</v>
      </c>
      <c r="E76" s="52"/>
      <c r="F76" s="23" t="s">
        <v>5</v>
      </c>
      <c r="G76" s="20">
        <v>2</v>
      </c>
      <c r="H76" s="21">
        <f t="shared" si="8"/>
        <v>231</v>
      </c>
      <c r="I76" s="24">
        <f t="shared" si="1"/>
        <v>0.34071550255536626</v>
      </c>
    </row>
    <row r="77" spans="2:9" ht="15.75" customHeight="1">
      <c r="B77" s="51" t="s">
        <v>145</v>
      </c>
      <c r="C77" s="52"/>
      <c r="D77" s="57" t="s">
        <v>146</v>
      </c>
      <c r="E77" s="52"/>
      <c r="F77" s="23" t="s">
        <v>4</v>
      </c>
      <c r="G77" s="20">
        <v>1</v>
      </c>
      <c r="H77" s="21">
        <f t="shared" si="8"/>
        <v>1155</v>
      </c>
      <c r="I77" s="24">
        <f t="shared" si="1"/>
        <v>1.7035775127768313</v>
      </c>
    </row>
    <row r="78" spans="2:9" ht="15.75" customHeight="1">
      <c r="B78" s="51" t="s">
        <v>147</v>
      </c>
      <c r="C78" s="52"/>
      <c r="D78" s="53" t="s">
        <v>148</v>
      </c>
      <c r="E78" s="52"/>
      <c r="F78" s="23" t="s">
        <v>5</v>
      </c>
      <c r="G78" s="20">
        <v>2</v>
      </c>
      <c r="H78" s="21">
        <f t="shared" si="8"/>
        <v>231</v>
      </c>
      <c r="I78" s="24">
        <f t="shared" si="1"/>
        <v>0.34071550255536626</v>
      </c>
    </row>
    <row r="79" spans="2:9" ht="15.75" customHeight="1">
      <c r="B79" s="51" t="s">
        <v>149</v>
      </c>
      <c r="C79" s="52"/>
      <c r="D79" s="53" t="s">
        <v>150</v>
      </c>
      <c r="E79" s="52"/>
      <c r="F79" s="23" t="s">
        <v>4</v>
      </c>
      <c r="G79" s="20">
        <v>1</v>
      </c>
      <c r="H79" s="21">
        <f t="shared" si="8"/>
        <v>1155</v>
      </c>
      <c r="I79" s="24">
        <f t="shared" si="1"/>
        <v>1.7035775127768313</v>
      </c>
    </row>
    <row r="80" spans="2:9" ht="15.75" customHeight="1">
      <c r="B80" s="51" t="s">
        <v>151</v>
      </c>
      <c r="C80" s="52"/>
      <c r="D80" s="53" t="s">
        <v>152</v>
      </c>
      <c r="E80" s="52"/>
      <c r="F80" s="23" t="s">
        <v>5</v>
      </c>
      <c r="G80" s="20">
        <v>2</v>
      </c>
      <c r="H80" s="21">
        <f t="shared" si="8"/>
        <v>231</v>
      </c>
      <c r="I80" s="24">
        <f t="shared" si="1"/>
        <v>0.34071550255536626</v>
      </c>
    </row>
    <row r="81" spans="2:12" ht="15.75" customHeight="1">
      <c r="B81" s="51" t="s">
        <v>153</v>
      </c>
      <c r="C81" s="52"/>
      <c r="D81" s="53" t="s">
        <v>154</v>
      </c>
      <c r="E81" s="52"/>
      <c r="F81" s="23" t="s">
        <v>5</v>
      </c>
      <c r="G81" s="20">
        <v>2</v>
      </c>
      <c r="H81" s="21">
        <f t="shared" si="8"/>
        <v>231</v>
      </c>
      <c r="I81" s="24">
        <f t="shared" si="1"/>
        <v>0.34071550255536626</v>
      </c>
    </row>
    <row r="82" spans="2:12" ht="15.75" customHeight="1">
      <c r="B82" s="51" t="s">
        <v>155</v>
      </c>
      <c r="C82" s="52"/>
      <c r="D82" s="53" t="s">
        <v>156</v>
      </c>
      <c r="E82" s="52"/>
      <c r="F82" s="23" t="s">
        <v>5</v>
      </c>
      <c r="G82" s="20">
        <v>2</v>
      </c>
      <c r="H82" s="21">
        <f t="shared" si="8"/>
        <v>231</v>
      </c>
      <c r="I82" s="24">
        <f t="shared" si="1"/>
        <v>0.34071550255536626</v>
      </c>
    </row>
    <row r="83" spans="2:12" ht="15.75" customHeight="1">
      <c r="B83" s="51" t="s">
        <v>157</v>
      </c>
      <c r="C83" s="52"/>
      <c r="D83" s="53" t="s">
        <v>158</v>
      </c>
      <c r="E83" s="52"/>
      <c r="F83" s="23" t="s">
        <v>5</v>
      </c>
      <c r="G83" s="20">
        <v>2</v>
      </c>
      <c r="H83" s="21">
        <f t="shared" si="8"/>
        <v>231</v>
      </c>
      <c r="I83" s="24">
        <f t="shared" si="1"/>
        <v>0.34071550255536626</v>
      </c>
    </row>
    <row r="84" spans="2:12" ht="15.75" customHeight="1">
      <c r="B84" s="51" t="s">
        <v>159</v>
      </c>
      <c r="C84" s="52"/>
      <c r="D84" s="57" t="s">
        <v>160</v>
      </c>
      <c r="E84" s="52"/>
      <c r="F84" s="23" t="s">
        <v>4</v>
      </c>
      <c r="G84" s="20">
        <v>1</v>
      </c>
      <c r="H84" s="21">
        <f t="shared" si="8"/>
        <v>1155</v>
      </c>
      <c r="I84" s="24">
        <f t="shared" si="1"/>
        <v>1.7035775127768313</v>
      </c>
    </row>
    <row r="85" spans="2:12" ht="15.75" customHeight="1">
      <c r="B85" s="51" t="s">
        <v>161</v>
      </c>
      <c r="C85" s="52"/>
      <c r="D85" s="57" t="s">
        <v>162</v>
      </c>
      <c r="E85" s="52"/>
      <c r="F85" s="28" t="s">
        <v>4</v>
      </c>
      <c r="G85" s="20">
        <v>1</v>
      </c>
      <c r="H85" s="21">
        <f t="shared" si="8"/>
        <v>1155</v>
      </c>
      <c r="I85" s="27">
        <f t="shared" si="1"/>
        <v>1.7035775127768313</v>
      </c>
    </row>
    <row r="86" spans="2:12" ht="15.75" customHeight="1">
      <c r="B86" s="51" t="s">
        <v>163</v>
      </c>
      <c r="C86" s="52"/>
      <c r="D86" s="53" t="s">
        <v>164</v>
      </c>
      <c r="E86" s="52"/>
      <c r="F86" s="23" t="s">
        <v>5</v>
      </c>
      <c r="G86" s="20">
        <v>2</v>
      </c>
      <c r="H86" s="29">
        <f t="shared" ref="H86:H98" si="9">IF(F86="A1",($H$3*$H$8)/G86,IF(F86="A",($H$4*$H$8)/G86,IF(F86="B",($H$5*$H$8)/G86,IF(F86="C",($H$6*$H$8)/G86))))</f>
        <v>231</v>
      </c>
      <c r="I86" s="30">
        <f t="shared" si="1"/>
        <v>0.34071550255536626</v>
      </c>
      <c r="J86" s="31"/>
      <c r="K86" s="32"/>
      <c r="L86" s="33"/>
    </row>
    <row r="87" spans="2:12" ht="15.75" customHeight="1">
      <c r="B87" s="51" t="s">
        <v>165</v>
      </c>
      <c r="C87" s="52"/>
      <c r="D87" s="53" t="s">
        <v>166</v>
      </c>
      <c r="E87" s="52"/>
      <c r="F87" s="23" t="s">
        <v>5</v>
      </c>
      <c r="G87" s="20">
        <v>2</v>
      </c>
      <c r="H87" s="25">
        <f t="shared" si="9"/>
        <v>231</v>
      </c>
      <c r="I87" s="24">
        <f t="shared" si="1"/>
        <v>0.34071550255536626</v>
      </c>
      <c r="J87" s="33"/>
      <c r="K87" s="32"/>
      <c r="L87" s="33"/>
    </row>
    <row r="88" spans="2:12" ht="15.75" customHeight="1">
      <c r="B88" s="51" t="s">
        <v>167</v>
      </c>
      <c r="C88" s="52"/>
      <c r="D88" s="53" t="s">
        <v>168</v>
      </c>
      <c r="E88" s="52"/>
      <c r="F88" s="23" t="s">
        <v>4</v>
      </c>
      <c r="G88" s="20">
        <v>1</v>
      </c>
      <c r="H88" s="25">
        <f t="shared" si="9"/>
        <v>1155</v>
      </c>
      <c r="I88" s="24">
        <f t="shared" si="1"/>
        <v>1.7035775127768313</v>
      </c>
      <c r="J88" s="33"/>
      <c r="K88" s="32"/>
      <c r="L88" s="33"/>
    </row>
    <row r="89" spans="2:12" ht="15.75" customHeight="1">
      <c r="B89" s="51" t="s">
        <v>169</v>
      </c>
      <c r="C89" s="52"/>
      <c r="D89" s="53" t="s">
        <v>170</v>
      </c>
      <c r="E89" s="52"/>
      <c r="F89" s="23" t="s">
        <v>5</v>
      </c>
      <c r="G89" s="20">
        <v>2</v>
      </c>
      <c r="H89" s="25">
        <f t="shared" si="9"/>
        <v>231</v>
      </c>
      <c r="I89" s="24">
        <f t="shared" si="1"/>
        <v>0.34071550255536626</v>
      </c>
      <c r="K89" s="32"/>
      <c r="L89" s="33"/>
    </row>
    <row r="90" spans="2:12" ht="15.75" customHeight="1">
      <c r="B90" s="51" t="s">
        <v>171</v>
      </c>
      <c r="C90" s="52"/>
      <c r="D90" s="53" t="s">
        <v>172</v>
      </c>
      <c r="E90" s="52"/>
      <c r="F90" s="23" t="s">
        <v>4</v>
      </c>
      <c r="G90" s="20">
        <v>1</v>
      </c>
      <c r="H90" s="25">
        <f t="shared" si="9"/>
        <v>1155</v>
      </c>
      <c r="I90" s="24">
        <f t="shared" si="1"/>
        <v>1.7035775127768313</v>
      </c>
      <c r="K90" s="32"/>
      <c r="L90" s="34"/>
    </row>
    <row r="91" spans="2:12" ht="15.75" customHeight="1">
      <c r="B91" s="51" t="s">
        <v>173</v>
      </c>
      <c r="C91" s="52"/>
      <c r="D91" s="57" t="s">
        <v>174</v>
      </c>
      <c r="E91" s="52"/>
      <c r="F91" s="23" t="s">
        <v>4</v>
      </c>
      <c r="G91" s="20">
        <v>1</v>
      </c>
      <c r="H91" s="25">
        <f t="shared" si="9"/>
        <v>1155</v>
      </c>
      <c r="I91" s="24">
        <f t="shared" si="1"/>
        <v>1.7035775127768313</v>
      </c>
    </row>
    <row r="92" spans="2:12" ht="15.75" customHeight="1">
      <c r="B92" s="54" t="s">
        <v>175</v>
      </c>
      <c r="C92" s="52"/>
      <c r="D92" s="57" t="s">
        <v>176</v>
      </c>
      <c r="E92" s="52"/>
      <c r="F92" s="35" t="s">
        <v>4</v>
      </c>
      <c r="G92" s="36">
        <v>1</v>
      </c>
      <c r="H92" s="37">
        <f t="shared" si="9"/>
        <v>1155</v>
      </c>
      <c r="I92" s="38">
        <f t="shared" si="1"/>
        <v>1.7035775127768313</v>
      </c>
    </row>
    <row r="93" spans="2:12" ht="15.75" customHeight="1">
      <c r="B93" s="55" t="s">
        <v>177</v>
      </c>
      <c r="C93" s="56"/>
      <c r="D93" s="58" t="s">
        <v>178</v>
      </c>
      <c r="E93" s="56"/>
      <c r="F93" s="23" t="s">
        <v>5</v>
      </c>
      <c r="G93" s="20">
        <v>1</v>
      </c>
      <c r="H93" s="25">
        <f t="shared" si="9"/>
        <v>462</v>
      </c>
      <c r="I93" s="24">
        <f t="shared" si="1"/>
        <v>0.68143100511073251</v>
      </c>
    </row>
    <row r="94" spans="2:12" ht="15.75" customHeight="1">
      <c r="B94" s="51" t="s">
        <v>179</v>
      </c>
      <c r="C94" s="52"/>
      <c r="D94" s="57" t="s">
        <v>180</v>
      </c>
      <c r="E94" s="52"/>
      <c r="F94" s="23" t="s">
        <v>5</v>
      </c>
      <c r="G94" s="20">
        <v>1</v>
      </c>
      <c r="H94" s="25">
        <f t="shared" si="9"/>
        <v>462</v>
      </c>
      <c r="I94" s="24">
        <f t="shared" si="1"/>
        <v>0.68143100511073251</v>
      </c>
    </row>
    <row r="95" spans="2:12" ht="15.75" customHeight="1">
      <c r="B95" s="51" t="s">
        <v>181</v>
      </c>
      <c r="C95" s="52"/>
      <c r="D95" s="53" t="s">
        <v>182</v>
      </c>
      <c r="E95" s="52"/>
      <c r="F95" s="23" t="s">
        <v>5</v>
      </c>
      <c r="G95" s="20">
        <v>1</v>
      </c>
      <c r="H95" s="25">
        <f t="shared" si="9"/>
        <v>462</v>
      </c>
      <c r="I95" s="24">
        <f t="shared" si="1"/>
        <v>0.68143100511073251</v>
      </c>
    </row>
    <row r="96" spans="2:12" ht="15.75" customHeight="1">
      <c r="B96" s="51" t="s">
        <v>183</v>
      </c>
      <c r="C96" s="52"/>
      <c r="D96" s="53" t="s">
        <v>184</v>
      </c>
      <c r="E96" s="52"/>
      <c r="F96" s="23" t="s">
        <v>5</v>
      </c>
      <c r="G96" s="20">
        <v>1</v>
      </c>
      <c r="H96" s="25">
        <f t="shared" si="9"/>
        <v>462</v>
      </c>
      <c r="I96" s="24">
        <f t="shared" si="1"/>
        <v>0.68143100511073251</v>
      </c>
    </row>
    <row r="97" spans="2:9" ht="15.75" customHeight="1">
      <c r="B97" s="51" t="s">
        <v>185</v>
      </c>
      <c r="C97" s="52"/>
      <c r="D97" s="53" t="s">
        <v>186</v>
      </c>
      <c r="E97" s="52"/>
      <c r="F97" s="23" t="s">
        <v>5</v>
      </c>
      <c r="G97" s="20">
        <v>1</v>
      </c>
      <c r="H97" s="25">
        <f t="shared" si="9"/>
        <v>462</v>
      </c>
      <c r="I97" s="24">
        <f t="shared" si="1"/>
        <v>0.68143100511073251</v>
      </c>
    </row>
    <row r="98" spans="2:9" ht="15.75" customHeight="1">
      <c r="B98" s="51" t="s">
        <v>187</v>
      </c>
      <c r="C98" s="52"/>
      <c r="D98" s="53" t="s">
        <v>188</v>
      </c>
      <c r="E98" s="52"/>
      <c r="F98" s="23" t="s">
        <v>4</v>
      </c>
      <c r="G98" s="20">
        <v>1</v>
      </c>
      <c r="H98" s="25">
        <f t="shared" si="9"/>
        <v>1155</v>
      </c>
      <c r="I98" s="24">
        <f t="shared" si="1"/>
        <v>1.7035775127768313</v>
      </c>
    </row>
    <row r="99" spans="2:9" ht="15.75" customHeight="1">
      <c r="B99" s="39"/>
      <c r="C99" s="39"/>
      <c r="D99" s="39"/>
      <c r="E99" s="39"/>
      <c r="F99" s="39"/>
      <c r="G99" s="39"/>
      <c r="H99" s="39"/>
      <c r="I99" s="39"/>
    </row>
    <row r="100" spans="2:9" ht="15.75" customHeight="1">
      <c r="B100" s="82" t="s">
        <v>201</v>
      </c>
      <c r="C100" s="41"/>
      <c r="D100" s="41"/>
      <c r="E100" s="41"/>
      <c r="F100" s="41"/>
      <c r="G100" s="41"/>
      <c r="H100" s="41"/>
      <c r="I100" s="42"/>
    </row>
    <row r="101" spans="2:9" ht="15.75" customHeight="1">
      <c r="B101" s="43"/>
      <c r="C101" s="44"/>
      <c r="D101" s="44"/>
      <c r="E101" s="44"/>
      <c r="F101" s="44"/>
      <c r="G101" s="44"/>
      <c r="H101" s="44"/>
      <c r="I101" s="45"/>
    </row>
    <row r="102" spans="2:9" ht="15.75" customHeight="1">
      <c r="B102" s="43" t="s">
        <v>189</v>
      </c>
      <c r="C102" s="44"/>
      <c r="D102" s="44" t="s">
        <v>195</v>
      </c>
      <c r="E102" s="44"/>
      <c r="F102" s="44"/>
      <c r="G102" s="44"/>
      <c r="H102" s="44"/>
      <c r="I102" s="45"/>
    </row>
    <row r="103" spans="2:9" ht="15.75" customHeight="1">
      <c r="B103" s="43" t="s">
        <v>190</v>
      </c>
      <c r="C103" s="44"/>
      <c r="D103" s="44" t="s">
        <v>191</v>
      </c>
      <c r="E103" s="44"/>
      <c r="F103" s="44"/>
      <c r="G103" s="44"/>
      <c r="H103" s="44"/>
      <c r="I103" s="45"/>
    </row>
    <row r="104" spans="2:9" ht="15.75" customHeight="1">
      <c r="B104" s="43" t="s">
        <v>192</v>
      </c>
      <c r="C104" s="44"/>
      <c r="D104" s="44" t="s">
        <v>193</v>
      </c>
      <c r="E104" s="44"/>
      <c r="F104" s="44"/>
      <c r="G104" s="46"/>
      <c r="H104" s="46"/>
      <c r="I104" s="47"/>
    </row>
    <row r="105" spans="2:9" ht="15.75" customHeight="1">
      <c r="B105" s="43" t="s">
        <v>194</v>
      </c>
      <c r="C105" s="44"/>
      <c r="D105" s="44" t="s">
        <v>200</v>
      </c>
      <c r="E105" s="44"/>
      <c r="F105" s="44"/>
      <c r="G105" s="46"/>
      <c r="H105" s="46"/>
      <c r="I105" s="47"/>
    </row>
    <row r="106" spans="2:9" ht="15.75" customHeight="1">
      <c r="B106" s="43" t="s">
        <v>197</v>
      </c>
      <c r="C106" s="44"/>
      <c r="D106" s="44" t="s">
        <v>196</v>
      </c>
      <c r="E106" s="44"/>
      <c r="F106" s="44"/>
      <c r="G106" s="44"/>
      <c r="H106" s="44"/>
      <c r="I106" s="45"/>
    </row>
    <row r="107" spans="2:9" ht="15.75" customHeight="1">
      <c r="B107" s="43" t="s">
        <v>198</v>
      </c>
      <c r="C107" s="44"/>
      <c r="D107" s="44" t="s">
        <v>196</v>
      </c>
      <c r="E107" s="44"/>
      <c r="F107" s="44"/>
      <c r="G107" s="44"/>
      <c r="H107" s="44"/>
      <c r="I107" s="45"/>
    </row>
    <row r="108" spans="2:9" ht="15.75" customHeight="1">
      <c r="B108" s="48" t="s">
        <v>199</v>
      </c>
      <c r="C108" s="49"/>
      <c r="D108" s="49" t="s">
        <v>196</v>
      </c>
      <c r="E108" s="49"/>
      <c r="F108" s="49"/>
      <c r="G108" s="49"/>
      <c r="H108" s="49"/>
      <c r="I108" s="50"/>
    </row>
    <row r="109" spans="2:9" ht="15.75" customHeight="1">
      <c r="B109" s="39"/>
      <c r="C109" s="39"/>
      <c r="D109" s="39"/>
      <c r="E109" s="39"/>
      <c r="F109" s="39"/>
      <c r="G109" s="39"/>
      <c r="H109" s="39"/>
      <c r="I109" s="39"/>
    </row>
    <row r="110" spans="2:9" ht="15.75" customHeight="1">
      <c r="B110" s="40"/>
      <c r="C110" s="39"/>
      <c r="D110" s="39"/>
      <c r="E110" s="39"/>
      <c r="F110" s="39"/>
      <c r="G110" s="39"/>
      <c r="H110" s="39"/>
      <c r="I110" s="39"/>
    </row>
    <row r="111" spans="2:9" ht="15.75" customHeight="1"/>
    <row r="112" spans="2:9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</sheetData>
  <mergeCells count="178">
    <mergeCell ref="D35:E35"/>
    <mergeCell ref="D36:E36"/>
    <mergeCell ref="D28:E28"/>
    <mergeCell ref="D29:E29"/>
    <mergeCell ref="D30:E30"/>
    <mergeCell ref="D31:E31"/>
    <mergeCell ref="D32:E32"/>
    <mergeCell ref="D33:E33"/>
    <mergeCell ref="D34:E34"/>
    <mergeCell ref="G2:H2"/>
    <mergeCell ref="B4:D6"/>
    <mergeCell ref="C9:E9"/>
    <mergeCell ref="B11:I11"/>
    <mergeCell ref="B12:C12"/>
    <mergeCell ref="D12:E12"/>
    <mergeCell ref="D13:E13"/>
    <mergeCell ref="B13:C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D20:E20"/>
    <mergeCell ref="B20:C20"/>
    <mergeCell ref="B21:C21"/>
    <mergeCell ref="B22:C22"/>
    <mergeCell ref="B23:C23"/>
    <mergeCell ref="B24:C24"/>
    <mergeCell ref="B25:C25"/>
    <mergeCell ref="B26:C26"/>
    <mergeCell ref="D21:E21"/>
    <mergeCell ref="D22:E22"/>
    <mergeCell ref="D23:E23"/>
    <mergeCell ref="D24:E24"/>
    <mergeCell ref="D25:E25"/>
    <mergeCell ref="D26:E26"/>
    <mergeCell ref="D27:E27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D37:E37"/>
    <mergeCell ref="B38:C38"/>
    <mergeCell ref="D38:E38"/>
    <mergeCell ref="D64:E64"/>
    <mergeCell ref="D65:E65"/>
    <mergeCell ref="D57:E57"/>
    <mergeCell ref="D58:E58"/>
    <mergeCell ref="D59:E59"/>
    <mergeCell ref="D60:E60"/>
    <mergeCell ref="D61:E61"/>
    <mergeCell ref="D62:E62"/>
    <mergeCell ref="D63:E63"/>
    <mergeCell ref="B39:C39"/>
    <mergeCell ref="D39:E39"/>
    <mergeCell ref="B40:C40"/>
    <mergeCell ref="D40:E40"/>
    <mergeCell ref="B41:C41"/>
    <mergeCell ref="D41:E41"/>
    <mergeCell ref="D42:E42"/>
    <mergeCell ref="B42:C42"/>
    <mergeCell ref="B43:C43"/>
    <mergeCell ref="B44:C44"/>
    <mergeCell ref="B45:C45"/>
    <mergeCell ref="B46:C46"/>
    <mergeCell ref="B47:C47"/>
    <mergeCell ref="B48:C48"/>
    <mergeCell ref="D43:E43"/>
    <mergeCell ref="D44:E44"/>
    <mergeCell ref="D45:E45"/>
    <mergeCell ref="D46:E46"/>
    <mergeCell ref="D47:E47"/>
    <mergeCell ref="D48:E48"/>
    <mergeCell ref="D49:E49"/>
    <mergeCell ref="B49:C49"/>
    <mergeCell ref="B50:C50"/>
    <mergeCell ref="B51:C51"/>
    <mergeCell ref="B52:C52"/>
    <mergeCell ref="B53:C53"/>
    <mergeCell ref="B54:C54"/>
    <mergeCell ref="B55:C55"/>
    <mergeCell ref="D50:E50"/>
    <mergeCell ref="D51:E51"/>
    <mergeCell ref="D52:E52"/>
    <mergeCell ref="D53:E53"/>
    <mergeCell ref="D54:E54"/>
    <mergeCell ref="D55:E55"/>
    <mergeCell ref="D56:E56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D66:E66"/>
    <mergeCell ref="B67:C67"/>
    <mergeCell ref="D67:E67"/>
    <mergeCell ref="D93:E93"/>
    <mergeCell ref="D94:E94"/>
    <mergeCell ref="D86:E86"/>
    <mergeCell ref="D87:E87"/>
    <mergeCell ref="D88:E88"/>
    <mergeCell ref="D89:E89"/>
    <mergeCell ref="D90:E90"/>
    <mergeCell ref="D91:E91"/>
    <mergeCell ref="D92:E92"/>
    <mergeCell ref="B68:C68"/>
    <mergeCell ref="D68:E68"/>
    <mergeCell ref="B69:C69"/>
    <mergeCell ref="D69:E69"/>
    <mergeCell ref="B70:C70"/>
    <mergeCell ref="D70:E70"/>
    <mergeCell ref="D71:E71"/>
    <mergeCell ref="B71:C71"/>
    <mergeCell ref="B72:C72"/>
    <mergeCell ref="B73:C73"/>
    <mergeCell ref="B74:C74"/>
    <mergeCell ref="B75:C75"/>
    <mergeCell ref="B76:C76"/>
    <mergeCell ref="B77:C77"/>
    <mergeCell ref="D72:E72"/>
    <mergeCell ref="D73:E73"/>
    <mergeCell ref="D74:E74"/>
    <mergeCell ref="D75:E75"/>
    <mergeCell ref="D76:E76"/>
    <mergeCell ref="D77:E77"/>
    <mergeCell ref="D78:E78"/>
    <mergeCell ref="B78:C78"/>
    <mergeCell ref="B79:C79"/>
    <mergeCell ref="B80:C80"/>
    <mergeCell ref="B81:C81"/>
    <mergeCell ref="B82:C82"/>
    <mergeCell ref="B83:C83"/>
    <mergeCell ref="B84:C84"/>
    <mergeCell ref="D79:E79"/>
    <mergeCell ref="D80:E80"/>
    <mergeCell ref="D81:E81"/>
    <mergeCell ref="D82:E82"/>
    <mergeCell ref="D83:E83"/>
    <mergeCell ref="D84:E84"/>
    <mergeCell ref="D85:E85"/>
    <mergeCell ref="B85:C85"/>
    <mergeCell ref="B86:C86"/>
    <mergeCell ref="B87:C87"/>
    <mergeCell ref="B88:C88"/>
    <mergeCell ref="B89:C89"/>
    <mergeCell ref="B90:C90"/>
    <mergeCell ref="B91:C91"/>
    <mergeCell ref="B97:C97"/>
    <mergeCell ref="D97:E97"/>
    <mergeCell ref="B98:C98"/>
    <mergeCell ref="D98:E98"/>
    <mergeCell ref="B92:C92"/>
    <mergeCell ref="B93:C93"/>
    <mergeCell ref="B94:C94"/>
    <mergeCell ref="B95:C95"/>
    <mergeCell ref="D95:E95"/>
    <mergeCell ref="B96:C96"/>
    <mergeCell ref="D96:E96"/>
  </mergeCells>
  <conditionalFormatting sqref="H28 H33">
    <cfRule type="colorScale" priority="1">
      <colorScale>
        <cfvo type="formula" val="#REF!"/>
        <cfvo type="formula" val="A"/>
        <cfvo type="formula" val="B"/>
        <color rgb="FFFF7128"/>
        <color rgb="FFFFEB84"/>
        <color rgb="FF63BE7B"/>
      </colorScale>
    </cfRule>
  </conditionalFormatting>
  <conditionalFormatting sqref="H29">
    <cfRule type="colorScale" priority="2">
      <colorScale>
        <cfvo type="formula" val="#REF!"/>
        <cfvo type="formula" val="A"/>
        <cfvo type="formula" val="B"/>
        <color rgb="FFFF7128"/>
        <color rgb="FFFFEB84"/>
        <color rgb="FF63BE7B"/>
      </colorScale>
    </cfRule>
  </conditionalFormatting>
  <conditionalFormatting sqref="H62">
    <cfRule type="colorScale" priority="3">
      <colorScale>
        <cfvo type="formula" val="A7"/>
        <cfvo type="formula" val="A"/>
        <cfvo type="formula" val="B"/>
        <color rgb="FFFF7128"/>
        <color rgb="FFFFEB84"/>
        <color rgb="FF63BE7B"/>
      </colorScale>
    </cfRule>
  </conditionalFormatting>
  <conditionalFormatting sqref="H20">
    <cfRule type="colorScale" priority="4">
      <colorScale>
        <cfvo type="formula" val="A69"/>
        <cfvo type="formula" val="A"/>
        <cfvo type="formula" val="B"/>
        <color rgb="FFFF7128"/>
        <color rgb="FFFFEB84"/>
        <color rgb="FF63BE7B"/>
      </colorScale>
    </cfRule>
  </conditionalFormatting>
  <conditionalFormatting sqref="H44">
    <cfRule type="colorScale" priority="5">
      <colorScale>
        <cfvo type="formula" val="A80"/>
        <cfvo type="formula" val="A"/>
        <cfvo type="formula" val="B"/>
        <color rgb="FFFF7128"/>
        <color rgb="FFFFEB84"/>
        <color rgb="FF63BE7B"/>
      </colorScale>
    </cfRule>
  </conditionalFormatting>
  <conditionalFormatting sqref="H57">
    <cfRule type="colorScale" priority="6">
      <colorScale>
        <cfvo type="formula" val="A2"/>
        <cfvo type="formula" val="A"/>
        <cfvo type="formula" val="B"/>
        <color rgb="FFFF7128"/>
        <color rgb="FFFFEB84"/>
        <color rgb="FF63BE7B"/>
      </colorScale>
    </cfRule>
  </conditionalFormatting>
  <conditionalFormatting sqref="H66">
    <cfRule type="colorScale" priority="7">
      <colorScale>
        <cfvo type="formula" val="A11"/>
        <cfvo type="formula" val="A"/>
        <cfvo type="formula" val="B"/>
        <color rgb="FFFF7128"/>
        <color rgb="FFFFEB84"/>
        <color rgb="FF63BE7B"/>
      </colorScale>
    </cfRule>
  </conditionalFormatting>
  <conditionalFormatting sqref="H16">
    <cfRule type="colorScale" priority="8">
      <colorScale>
        <cfvo type="formula" val="A68"/>
        <cfvo type="formula" val="A"/>
        <cfvo type="formula" val="B"/>
        <color rgb="FFFF7128"/>
        <color rgb="FFFFEB84"/>
        <color rgb="FF63BE7B"/>
      </colorScale>
    </cfRule>
  </conditionalFormatting>
  <conditionalFormatting sqref="H59">
    <cfRule type="colorScale" priority="9">
      <colorScale>
        <cfvo type="formula" val="A7"/>
        <cfvo type="formula" val="A"/>
        <cfvo type="formula" val="B"/>
        <color rgb="FFFF7128"/>
        <color rgb="FFFFEB84"/>
        <color rgb="FF63BE7B"/>
      </colorScale>
    </cfRule>
  </conditionalFormatting>
  <conditionalFormatting sqref="H56">
    <cfRule type="colorScale" priority="10">
      <colorScale>
        <cfvo type="formula" val="A83"/>
        <cfvo type="formula" val="A"/>
        <cfvo type="formula" val="B"/>
        <color rgb="FFFF7128"/>
        <color rgb="FFFFEB84"/>
        <color rgb="FF63BE7B"/>
      </colorScale>
    </cfRule>
  </conditionalFormatting>
  <conditionalFormatting sqref="H58">
    <cfRule type="colorScale" priority="11">
      <colorScale>
        <cfvo type="formula" val="A5"/>
        <cfvo type="formula" val="A"/>
        <cfvo type="formula" val="B"/>
        <color rgb="FFFF7128"/>
        <color rgb="FFFFEB84"/>
        <color rgb="FF63BE7B"/>
      </colorScale>
    </cfRule>
  </conditionalFormatting>
  <conditionalFormatting sqref="H35">
    <cfRule type="colorScale" priority="12">
      <colorScale>
        <cfvo type="formula" val="A72"/>
        <cfvo type="formula" val="A"/>
        <cfvo type="formula" val="B"/>
        <color rgb="FFFF7128"/>
        <color rgb="FFFFEB84"/>
        <color rgb="FF63BE7B"/>
      </colorScale>
    </cfRule>
  </conditionalFormatting>
  <conditionalFormatting sqref="H43">
    <cfRule type="colorScale" priority="13">
      <colorScale>
        <cfvo type="formula" val="A33"/>
        <cfvo type="formula" val="A"/>
        <cfvo type="formula" val="B"/>
        <color rgb="FFFF7128"/>
        <color rgb="FFFFEB84"/>
        <color rgb="FF63BE7B"/>
      </colorScale>
    </cfRule>
  </conditionalFormatting>
  <conditionalFormatting sqref="H19">
    <cfRule type="colorScale" priority="14">
      <colorScale>
        <cfvo type="formula" val="#REF!"/>
        <cfvo type="formula" val="A"/>
        <cfvo type="formula" val="B"/>
        <color rgb="FFFF7128"/>
        <color rgb="FFFFEB84"/>
        <color rgb="FF63BE7B"/>
      </colorScale>
    </cfRule>
  </conditionalFormatting>
  <conditionalFormatting sqref="H48">
    <cfRule type="colorScale" priority="15">
      <colorScale>
        <cfvo type="formula" val="A81"/>
        <cfvo type="formula" val="A"/>
        <cfvo type="formula" val="B"/>
        <color rgb="FFFF7128"/>
        <color rgb="FFFFEB84"/>
        <color rgb="FF63BE7B"/>
      </colorScale>
    </cfRule>
  </conditionalFormatting>
  <conditionalFormatting sqref="H13:H56 H60:H61 H63:H65 H67:H92">
    <cfRule type="cellIs" dxfId="51" priority="16" operator="equal">
      <formula>"""A1"""</formula>
    </cfRule>
  </conditionalFormatting>
  <conditionalFormatting sqref="H13:H56 H60:H61 H63:H65 H67:H92">
    <cfRule type="expression" dxfId="50" priority="17">
      <formula>H13="C"</formula>
    </cfRule>
  </conditionalFormatting>
  <conditionalFormatting sqref="H13:H56 H60:H61 H63:H65 H67:H92">
    <cfRule type="expression" dxfId="49" priority="18">
      <formula>H13="C"</formula>
    </cfRule>
  </conditionalFormatting>
  <conditionalFormatting sqref="H13:H56 H60:H61 H63:H65 H67:H92">
    <cfRule type="expression" dxfId="48" priority="19">
      <formula>H13="B"</formula>
    </cfRule>
  </conditionalFormatting>
  <conditionalFormatting sqref="H13:H56 H60:H61 H63:H65 H67:H92">
    <cfRule type="expression" dxfId="47" priority="20">
      <formula>H13="A"</formula>
    </cfRule>
  </conditionalFormatting>
  <conditionalFormatting sqref="H13:H56 H60:H61 H63:H65 H67:H92">
    <cfRule type="expression" dxfId="46" priority="21">
      <formula>H13="A1"</formula>
    </cfRule>
  </conditionalFormatting>
  <conditionalFormatting sqref="H13:H15 H17:H18 H21:H28 H30:H32 H34 H36:H42 H45:H47 H49:H55 H60:H61 H63:H65 H67:H92">
    <cfRule type="colorScale" priority="2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3:H56 H60:H61 H63:H65 H67:H92">
    <cfRule type="colorScale" priority="23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14">
    <cfRule type="cellIs" dxfId="45" priority="24" operator="equal">
      <formula>"""A1"""</formula>
    </cfRule>
  </conditionalFormatting>
  <conditionalFormatting sqref="H14">
    <cfRule type="expression" dxfId="44" priority="25">
      <formula>H14="C"</formula>
    </cfRule>
  </conditionalFormatting>
  <conditionalFormatting sqref="H14">
    <cfRule type="expression" dxfId="43" priority="26">
      <formula>H14="C"</formula>
    </cfRule>
  </conditionalFormatting>
  <conditionalFormatting sqref="H14">
    <cfRule type="expression" dxfId="42" priority="27">
      <formula>H14="B"</formula>
    </cfRule>
  </conditionalFormatting>
  <conditionalFormatting sqref="H14">
    <cfRule type="expression" dxfId="41" priority="28">
      <formula>H14="A"</formula>
    </cfRule>
  </conditionalFormatting>
  <conditionalFormatting sqref="H14">
    <cfRule type="expression" dxfId="40" priority="29">
      <formula>H14="A1"</formula>
    </cfRule>
  </conditionalFormatting>
  <conditionalFormatting sqref="H14">
    <cfRule type="colorScale" priority="3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4">
    <cfRule type="colorScale" priority="31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15">
    <cfRule type="cellIs" dxfId="39" priority="32" operator="equal">
      <formula>"""A1"""</formula>
    </cfRule>
  </conditionalFormatting>
  <conditionalFormatting sqref="H15">
    <cfRule type="expression" dxfId="38" priority="33">
      <formula>H15="C"</formula>
    </cfRule>
  </conditionalFormatting>
  <conditionalFormatting sqref="H15">
    <cfRule type="expression" dxfId="37" priority="34">
      <formula>H15="C"</formula>
    </cfRule>
  </conditionalFormatting>
  <conditionalFormatting sqref="H15">
    <cfRule type="expression" dxfId="36" priority="35">
      <formula>H15="B"</formula>
    </cfRule>
  </conditionalFormatting>
  <conditionalFormatting sqref="H15">
    <cfRule type="expression" dxfId="35" priority="36">
      <formula>H15="A"</formula>
    </cfRule>
  </conditionalFormatting>
  <conditionalFormatting sqref="H15">
    <cfRule type="expression" dxfId="34" priority="37">
      <formula>H15="A1"</formula>
    </cfRule>
  </conditionalFormatting>
  <conditionalFormatting sqref="H15">
    <cfRule type="colorScale" priority="3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5">
    <cfRule type="colorScale" priority="39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18">
    <cfRule type="cellIs" dxfId="33" priority="40" operator="equal">
      <formula>"""A1"""</formula>
    </cfRule>
  </conditionalFormatting>
  <conditionalFormatting sqref="H18">
    <cfRule type="expression" dxfId="32" priority="41">
      <formula>H18="C"</formula>
    </cfRule>
  </conditionalFormatting>
  <conditionalFormatting sqref="H18">
    <cfRule type="expression" dxfId="31" priority="42">
      <formula>H18="C"</formula>
    </cfRule>
  </conditionalFormatting>
  <conditionalFormatting sqref="H18">
    <cfRule type="expression" dxfId="30" priority="43">
      <formula>H18="B"</formula>
    </cfRule>
  </conditionalFormatting>
  <conditionalFormatting sqref="H18">
    <cfRule type="expression" dxfId="29" priority="44">
      <formula>H18="A"</formula>
    </cfRule>
  </conditionalFormatting>
  <conditionalFormatting sqref="H18">
    <cfRule type="expression" dxfId="28" priority="45">
      <formula>H18="A1"</formula>
    </cfRule>
  </conditionalFormatting>
  <conditionalFormatting sqref="H18">
    <cfRule type="colorScale" priority="4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8">
    <cfRule type="colorScale" priority="47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21">
    <cfRule type="cellIs" dxfId="27" priority="48" operator="equal">
      <formula>"""A1"""</formula>
    </cfRule>
  </conditionalFormatting>
  <conditionalFormatting sqref="H21">
    <cfRule type="expression" dxfId="26" priority="49">
      <formula>H21="C"</formula>
    </cfRule>
  </conditionalFormatting>
  <conditionalFormatting sqref="H21">
    <cfRule type="expression" dxfId="25" priority="50">
      <formula>H21="C"</formula>
    </cfRule>
  </conditionalFormatting>
  <conditionalFormatting sqref="H21">
    <cfRule type="expression" dxfId="24" priority="51">
      <formula>H21="B"</formula>
    </cfRule>
  </conditionalFormatting>
  <conditionalFormatting sqref="H21">
    <cfRule type="expression" dxfId="23" priority="52">
      <formula>H21="A"</formula>
    </cfRule>
  </conditionalFormatting>
  <conditionalFormatting sqref="H21">
    <cfRule type="expression" dxfId="22" priority="53">
      <formula>H21="A1"</formula>
    </cfRule>
  </conditionalFormatting>
  <conditionalFormatting sqref="H21">
    <cfRule type="colorScale" priority="54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21">
    <cfRule type="colorScale" priority="55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22">
    <cfRule type="cellIs" dxfId="21" priority="56" operator="equal">
      <formula>"""A1"""</formula>
    </cfRule>
  </conditionalFormatting>
  <conditionalFormatting sqref="H22">
    <cfRule type="expression" dxfId="20" priority="57">
      <formula>H22="C"</formula>
    </cfRule>
  </conditionalFormatting>
  <conditionalFormatting sqref="H22">
    <cfRule type="expression" dxfId="19" priority="58">
      <formula>H22="C"</formula>
    </cfRule>
  </conditionalFormatting>
  <conditionalFormatting sqref="H22">
    <cfRule type="expression" dxfId="18" priority="59">
      <formula>H22="B"</formula>
    </cfRule>
  </conditionalFormatting>
  <conditionalFormatting sqref="H22">
    <cfRule type="expression" dxfId="17" priority="60">
      <formula>H22="A"</formula>
    </cfRule>
  </conditionalFormatting>
  <conditionalFormatting sqref="H22">
    <cfRule type="expression" dxfId="16" priority="61">
      <formula>H22="A1"</formula>
    </cfRule>
  </conditionalFormatting>
  <conditionalFormatting sqref="H22">
    <cfRule type="colorScale" priority="6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22">
    <cfRule type="colorScale" priority="63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23">
    <cfRule type="cellIs" dxfId="15" priority="64" operator="equal">
      <formula>"""A1"""</formula>
    </cfRule>
  </conditionalFormatting>
  <conditionalFormatting sqref="H23">
    <cfRule type="expression" dxfId="14" priority="65">
      <formula>H23="C"</formula>
    </cfRule>
  </conditionalFormatting>
  <conditionalFormatting sqref="H23">
    <cfRule type="expression" dxfId="13" priority="66">
      <formula>H23="C"</formula>
    </cfRule>
  </conditionalFormatting>
  <conditionalFormatting sqref="H23">
    <cfRule type="expression" dxfId="12" priority="67">
      <formula>H23="B"</formula>
    </cfRule>
  </conditionalFormatting>
  <conditionalFormatting sqref="H23">
    <cfRule type="expression" dxfId="11" priority="68">
      <formula>H23="A"</formula>
    </cfRule>
  </conditionalFormatting>
  <conditionalFormatting sqref="H23">
    <cfRule type="expression" dxfId="10" priority="69">
      <formula>H23="A1"</formula>
    </cfRule>
  </conditionalFormatting>
  <conditionalFormatting sqref="H23">
    <cfRule type="colorScale" priority="7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23">
    <cfRule type="colorScale" priority="71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13:F393">
    <cfRule type="expression" dxfId="9" priority="72">
      <formula>F13="C"</formula>
    </cfRule>
  </conditionalFormatting>
  <conditionalFormatting sqref="F13:F393">
    <cfRule type="expression" dxfId="8" priority="73">
      <formula>F13="B"</formula>
    </cfRule>
  </conditionalFormatting>
  <conditionalFormatting sqref="F13:F393">
    <cfRule type="expression" dxfId="7" priority="74">
      <formula>F13="A"</formula>
    </cfRule>
  </conditionalFormatting>
  <conditionalFormatting sqref="F13:F393">
    <cfRule type="expression" dxfId="6" priority="75">
      <formula>F13="A1"</formula>
    </cfRule>
  </conditionalFormatting>
  <conditionalFormatting sqref="H57:H59 H62 H66 H93:H98">
    <cfRule type="cellIs" dxfId="5" priority="76" operator="equal">
      <formula>"""A1"""</formula>
    </cfRule>
  </conditionalFormatting>
  <conditionalFormatting sqref="H57:H59 H62 H66 H93:H98">
    <cfRule type="expression" dxfId="4" priority="77">
      <formula>H57="C"</formula>
    </cfRule>
  </conditionalFormatting>
  <conditionalFormatting sqref="H57:H59 H62 H66 H93:H98">
    <cfRule type="expression" dxfId="3" priority="78">
      <formula>H57="C"</formula>
    </cfRule>
  </conditionalFormatting>
  <conditionalFormatting sqref="H57:H59 H62 H66 H93:H98">
    <cfRule type="expression" dxfId="2" priority="79">
      <formula>H57="B"</formula>
    </cfRule>
  </conditionalFormatting>
  <conditionalFormatting sqref="H57:H59 H62 H66 H93:H98">
    <cfRule type="expression" dxfId="1" priority="80">
      <formula>H57="A"</formula>
    </cfRule>
  </conditionalFormatting>
  <conditionalFormatting sqref="H57:H59 H62 H66 H93:H98">
    <cfRule type="expression" dxfId="0" priority="81">
      <formula>H57="A1"</formula>
    </cfRule>
  </conditionalFormatting>
  <conditionalFormatting sqref="H93:H98">
    <cfRule type="colorScale" priority="82">
      <colorScale>
        <cfvo type="formula" val="A2"/>
        <cfvo type="formula" val="A"/>
        <cfvo type="formula" val="B"/>
        <color rgb="FFFF7128"/>
        <color rgb="FFFFEB84"/>
        <color rgb="FF63BE7B"/>
      </colorScale>
    </cfRule>
  </conditionalFormatting>
  <conditionalFormatting sqref="H57:H59 H62 H66 H93:H98">
    <cfRule type="colorScale" priority="83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pageMargins left="0.25" right="0.25" top="0.75" bottom="0.75" header="0" footer="0"/>
  <pageSetup paperSize="9" scale="8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ColWidth="11.5546875"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Ficha de Atribuiçãode Cat.</vt:lpstr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</dc:creator>
  <cp:lastModifiedBy>Usuário</cp:lastModifiedBy>
  <dcterms:created xsi:type="dcterms:W3CDTF">2017-04-20T16:08:19Z</dcterms:created>
  <dcterms:modified xsi:type="dcterms:W3CDTF">2022-05-30T01:30:01Z</dcterms:modified>
</cp:coreProperties>
</file>